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gsiwach\Dropbox\Gates Foundation_SHG Project\Technical Assistance\Measurement Tools\Costing Guidelines\"/>
    </mc:Choice>
  </mc:AlternateContent>
  <xr:revisionPtr revIDLastSave="0" documentId="13_ncr:1_{1899FD01-F987-44ED-92C4-D028EC3FAAA1}" xr6:coauthVersionLast="45" xr6:coauthVersionMax="45" xr10:uidLastSave="{00000000-0000-0000-0000-000000000000}"/>
  <bookViews>
    <workbookView xWindow="-120" yWindow="-120" windowWidth="29040" windowHeight="15840" xr2:uid="{00000000-000D-0000-FFFF-FFFF01000000}"/>
  </bookViews>
  <sheets>
    <sheet name="Instructions" sheetId="15" r:id="rId1"/>
    <sheet name="Preliminary Questions" sheetId="16" r:id="rId2"/>
    <sheet name="1 - Capital Equipment" sheetId="19" r:id="rId3"/>
    <sheet name="2 - Program Administration" sheetId="4" r:id="rId4"/>
    <sheet name="3 - Targeting Costs" sheetId="5" r:id="rId5"/>
    <sheet name="4 - Staff Training" sheetId="7" r:id="rId6"/>
    <sheet name="5 - User Training" sheetId="8" r:id="rId7"/>
    <sheet name="6 - Implementation Costs" sheetId="9" r:id="rId8"/>
    <sheet name="7 - Travel Costs" sheetId="20" r:id="rId9"/>
    <sheet name="8 - User Costs" sheetId="10" r:id="rId10"/>
    <sheet name="9 - Monitoring Costs" sheetId="12" r:id="rId11"/>
    <sheet name="10 - Other Direct Costs" sheetId="21" r:id="rId12"/>
    <sheet name="Summary Costs" sheetId="18" r:id="rId13"/>
  </sheets>
  <definedNames>
    <definedName name="Impact_Estimate">'Preliminary Questions'!$G$54</definedName>
    <definedName name="Other_Currency">'Preliminary Questions'!$G$46</definedName>
    <definedName name="Tab_1_Answer">'Preliminary Questions'!$G$5</definedName>
    <definedName name="Tab_10_Answer">'Preliminary Questions'!$G$41</definedName>
    <definedName name="Tab_3_Answer">'Preliminary Questions'!$G$10</definedName>
    <definedName name="Tab_4_Answer">'Preliminary Questions'!$G$15</definedName>
    <definedName name="Tab_5_Answer">'Preliminary Questions'!$G$20</definedName>
    <definedName name="Tab_7_Answer">'Preliminary Questions'!$G$25</definedName>
    <definedName name="Tab_8_Answer">'Preliminary Questions'!$G$30</definedName>
    <definedName name="Tab_9_Answer">'Preliminary Questions'!$G$35</definedName>
    <definedName name="Z_87669B06_B7AE_4B45_A526_665D94593BF2_.wvu.Cols" localSheetId="2" hidden="1">'1 - Capital Equipment'!#REF!</definedName>
    <definedName name="Z_87669B06_B7AE_4B45_A526_665D94593BF2_.wvu.Cols" localSheetId="3" hidden="1">'2 - Program Administration'!#REF!</definedName>
    <definedName name="Z_87669B06_B7AE_4B45_A526_665D94593BF2_.wvu.Cols" localSheetId="4" hidden="1">'3 - Targeting Costs'!#REF!</definedName>
    <definedName name="Z_A04230FF_BF50_41C0_8904_3CBCAE9CB613_.wvu.Cols" localSheetId="2" hidden="1">'1 - Capital Equipment'!#REF!</definedName>
    <definedName name="Z_A04230FF_BF50_41C0_8904_3CBCAE9CB613_.wvu.Cols" localSheetId="3" hidden="1">'2 - Program Administration'!#REF!</definedName>
    <definedName name="Z_A04230FF_BF50_41C0_8904_3CBCAE9CB613_.wvu.Cols" localSheetId="4" hidden="1">'3 - Targeting Costs'!#REF!</definedName>
  </definedNames>
  <calcPr calcId="191029" concurrentCalc="0"/>
  <customWorkbookViews>
    <customWorkbookView name="Nick - Personal View" guid="{A04230FF-BF50-41C0-8904-3CBCAE9CB613}" mergeInterval="0" personalView="1" maximized="1" windowWidth="1280" windowHeight="759" activeSheetId="4"/>
    <customWorkbookView name="Huang, Pamela - Personal View" guid="{87669B06-B7AE-4B45-A526-665D94593BF2}" mergeInterval="0" personalView="1" maximized="1" windowWidth="1920" windowHeight="855"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1" i="16" l="1"/>
  <c r="D87" i="16"/>
  <c r="D83" i="16"/>
  <c r="D79" i="16"/>
  <c r="D75" i="16"/>
  <c r="D71" i="16"/>
  <c r="D68" i="16"/>
  <c r="D67" i="16"/>
  <c r="J19" i="19"/>
  <c r="J20" i="19"/>
  <c r="J21" i="19"/>
  <c r="J22" i="19"/>
  <c r="J23" i="19"/>
  <c r="J24" i="19"/>
  <c r="J12" i="19"/>
  <c r="J13" i="19"/>
  <c r="J14" i="19"/>
  <c r="J15" i="19"/>
  <c r="J27" i="19"/>
  <c r="I27" i="19"/>
  <c r="I24" i="19"/>
  <c r="O22" i="19"/>
  <c r="O19" i="19"/>
  <c r="O20" i="19"/>
  <c r="O21" i="19"/>
  <c r="O23" i="19"/>
  <c r="O24" i="19"/>
  <c r="O14" i="19"/>
  <c r="O12" i="19"/>
  <c r="O13" i="19"/>
  <c r="O15" i="19"/>
  <c r="O27" i="19"/>
  <c r="P27" i="19"/>
  <c r="Q12" i="19"/>
  <c r="Q13" i="19"/>
  <c r="Q14" i="19"/>
  <c r="Q15" i="19"/>
  <c r="Q19" i="19"/>
  <c r="Q20" i="19"/>
  <c r="Q21" i="19"/>
  <c r="Q22" i="19"/>
  <c r="Q23" i="19"/>
  <c r="Q24" i="19"/>
  <c r="Q27" i="19"/>
  <c r="R27" i="19"/>
  <c r="S12" i="19"/>
  <c r="S13" i="19"/>
  <c r="S14" i="19"/>
  <c r="S15" i="19"/>
  <c r="S19" i="19"/>
  <c r="S20" i="19"/>
  <c r="S21" i="19"/>
  <c r="S22" i="19"/>
  <c r="S23" i="19"/>
  <c r="S24" i="19"/>
  <c r="S27" i="19"/>
  <c r="T27" i="19"/>
  <c r="U12" i="19"/>
  <c r="U13" i="19"/>
  <c r="U14" i="19"/>
  <c r="U15" i="19"/>
  <c r="U19" i="19"/>
  <c r="U20" i="19"/>
  <c r="U21" i="19"/>
  <c r="U22" i="19"/>
  <c r="U23" i="19"/>
  <c r="U24" i="19"/>
  <c r="U27" i="19"/>
  <c r="V27" i="19"/>
  <c r="W12" i="19"/>
  <c r="W13" i="19"/>
  <c r="W14" i="19"/>
  <c r="W15" i="19"/>
  <c r="W19" i="19"/>
  <c r="W20" i="19"/>
  <c r="W21" i="19"/>
  <c r="W22" i="19"/>
  <c r="W23" i="19"/>
  <c r="W24" i="19"/>
  <c r="W27" i="19"/>
  <c r="X27" i="19"/>
  <c r="Y12" i="19"/>
  <c r="Y13" i="19"/>
  <c r="Y14" i="19"/>
  <c r="Y15" i="19"/>
  <c r="Y19" i="19"/>
  <c r="Y20" i="19"/>
  <c r="Y21" i="19"/>
  <c r="Y22" i="19"/>
  <c r="Y23" i="19"/>
  <c r="Y24" i="19"/>
  <c r="Y27" i="19"/>
  <c r="N24" i="19"/>
  <c r="N15" i="19"/>
  <c r="N27" i="19"/>
  <c r="X24" i="19"/>
  <c r="V24" i="19"/>
  <c r="T24" i="19"/>
  <c r="R24" i="19"/>
  <c r="P24" i="19"/>
  <c r="I12" i="19"/>
  <c r="I13" i="19"/>
  <c r="I14" i="19"/>
  <c r="I15" i="19"/>
  <c r="I23" i="19"/>
  <c r="G23" i="19"/>
  <c r="I22" i="19"/>
  <c r="G22" i="19"/>
  <c r="I21" i="19"/>
  <c r="G21" i="19"/>
  <c r="I20" i="19"/>
  <c r="G20" i="19"/>
  <c r="I19" i="19"/>
  <c r="G19" i="19"/>
  <c r="J13" i="4"/>
  <c r="Y13" i="4"/>
  <c r="J14" i="4"/>
  <c r="Y14" i="4"/>
  <c r="J15" i="4"/>
  <c r="Y15" i="4"/>
  <c r="J16" i="4"/>
  <c r="Y16" i="4"/>
  <c r="J17" i="4"/>
  <c r="Y17" i="4"/>
  <c r="Y18" i="4"/>
  <c r="X18" i="4"/>
  <c r="W13" i="4"/>
  <c r="W14" i="4"/>
  <c r="W15" i="4"/>
  <c r="W16" i="4"/>
  <c r="W17" i="4"/>
  <c r="W18" i="4"/>
  <c r="V18" i="4"/>
  <c r="U13" i="4"/>
  <c r="U14" i="4"/>
  <c r="U15" i="4"/>
  <c r="U16" i="4"/>
  <c r="U17" i="4"/>
  <c r="U18" i="4"/>
  <c r="T18" i="4"/>
  <c r="S13" i="4"/>
  <c r="S14" i="4"/>
  <c r="S15" i="4"/>
  <c r="S16" i="4"/>
  <c r="S17" i="4"/>
  <c r="S18" i="4"/>
  <c r="R18" i="4"/>
  <c r="Q13" i="4"/>
  <c r="Q14" i="4"/>
  <c r="Q15" i="4"/>
  <c r="Q16" i="4"/>
  <c r="Q17" i="4"/>
  <c r="Q18" i="4"/>
  <c r="P18" i="4"/>
  <c r="N18" i="4"/>
  <c r="O13" i="4"/>
  <c r="O14" i="4"/>
  <c r="O15" i="4"/>
  <c r="O16" i="4"/>
  <c r="O17" i="4"/>
  <c r="O18" i="4"/>
  <c r="J22" i="4"/>
  <c r="S22" i="4"/>
  <c r="J23" i="4"/>
  <c r="S23" i="4"/>
  <c r="J24" i="4"/>
  <c r="S24" i="4"/>
  <c r="J25" i="4"/>
  <c r="S25" i="4"/>
  <c r="J26" i="4"/>
  <c r="S26" i="4"/>
  <c r="S27" i="4"/>
  <c r="J31" i="4"/>
  <c r="S31" i="4"/>
  <c r="J32" i="4"/>
  <c r="S32" i="4"/>
  <c r="J33" i="4"/>
  <c r="S33" i="4"/>
  <c r="J34" i="4"/>
  <c r="S34" i="4"/>
  <c r="J35" i="4"/>
  <c r="S35" i="4"/>
  <c r="S36" i="4"/>
  <c r="S39" i="4"/>
  <c r="J59" i="5"/>
  <c r="S60" i="5"/>
  <c r="J60" i="5"/>
  <c r="S61" i="5"/>
  <c r="J61" i="5"/>
  <c r="S62" i="5"/>
  <c r="J62" i="5"/>
  <c r="S63" i="5"/>
  <c r="S64" i="5"/>
  <c r="G54" i="5"/>
  <c r="J54" i="5"/>
  <c r="S54" i="5"/>
  <c r="S55" i="5"/>
  <c r="J42" i="5"/>
  <c r="S42" i="5"/>
  <c r="J43" i="5"/>
  <c r="S43" i="5"/>
  <c r="J44" i="5"/>
  <c r="S44" i="5"/>
  <c r="J45" i="5"/>
  <c r="S45" i="5"/>
  <c r="J46" i="5"/>
  <c r="S46" i="5"/>
  <c r="J49" i="5"/>
  <c r="S49" i="5"/>
  <c r="J50" i="5"/>
  <c r="S50" i="5"/>
  <c r="S51" i="5"/>
  <c r="J36" i="5"/>
  <c r="S36" i="5"/>
  <c r="J37" i="5"/>
  <c r="S37" i="5"/>
  <c r="S38" i="5"/>
  <c r="J26" i="5"/>
  <c r="S26" i="5"/>
  <c r="J27" i="5"/>
  <c r="S27" i="5"/>
  <c r="J28" i="5"/>
  <c r="S28" i="5"/>
  <c r="J29" i="5"/>
  <c r="S29" i="5"/>
  <c r="J30" i="5"/>
  <c r="S30" i="5"/>
  <c r="J31" i="5"/>
  <c r="S31" i="5"/>
  <c r="J32" i="5"/>
  <c r="S32" i="5"/>
  <c r="S33" i="5"/>
  <c r="J21" i="5"/>
  <c r="S21" i="5"/>
  <c r="J22" i="5"/>
  <c r="S22" i="5"/>
  <c r="S23" i="5"/>
  <c r="J13" i="5"/>
  <c r="S13" i="5"/>
  <c r="J14" i="5"/>
  <c r="S14" i="5"/>
  <c r="J15" i="5"/>
  <c r="S15" i="5"/>
  <c r="J16" i="5"/>
  <c r="S16" i="5"/>
  <c r="J17" i="5"/>
  <c r="S17" i="5"/>
  <c r="S18" i="5"/>
  <c r="S67" i="5"/>
  <c r="J57" i="7"/>
  <c r="S57" i="7"/>
  <c r="J58" i="7"/>
  <c r="S58" i="7"/>
  <c r="J59" i="7"/>
  <c r="S59" i="7"/>
  <c r="J60" i="7"/>
  <c r="S60" i="7"/>
  <c r="J61" i="7"/>
  <c r="S61" i="7"/>
  <c r="S62" i="7"/>
  <c r="J40" i="7"/>
  <c r="S40" i="7"/>
  <c r="J41" i="7"/>
  <c r="S41" i="7"/>
  <c r="J42" i="7"/>
  <c r="S42" i="7"/>
  <c r="J43" i="7"/>
  <c r="S43" i="7"/>
  <c r="J44" i="7"/>
  <c r="S44" i="7"/>
  <c r="J45" i="7"/>
  <c r="S45" i="7"/>
  <c r="J46" i="7"/>
  <c r="S46" i="7"/>
  <c r="J47" i="7"/>
  <c r="S47" i="7"/>
  <c r="J48" i="7"/>
  <c r="S48" i="7"/>
  <c r="J49" i="7"/>
  <c r="S49" i="7"/>
  <c r="J50" i="7"/>
  <c r="S50" i="7"/>
  <c r="S51" i="7"/>
  <c r="J21" i="7"/>
  <c r="S21" i="7"/>
  <c r="J22" i="7"/>
  <c r="S22" i="7"/>
  <c r="J23" i="7"/>
  <c r="S23" i="7"/>
  <c r="J24" i="7"/>
  <c r="S24" i="7"/>
  <c r="J25" i="7"/>
  <c r="S25" i="7"/>
  <c r="J26" i="7"/>
  <c r="S26" i="7"/>
  <c r="J27" i="7"/>
  <c r="S27" i="7"/>
  <c r="J28" i="7"/>
  <c r="S28" i="7"/>
  <c r="J29" i="7"/>
  <c r="S29" i="7"/>
  <c r="J30" i="7"/>
  <c r="S30" i="7"/>
  <c r="J31" i="7"/>
  <c r="S31" i="7"/>
  <c r="J32" i="7"/>
  <c r="S32" i="7"/>
  <c r="J33" i="7"/>
  <c r="S33" i="7"/>
  <c r="S34" i="7"/>
  <c r="J12" i="7"/>
  <c r="S12" i="7"/>
  <c r="J13" i="7"/>
  <c r="S13" i="7"/>
  <c r="J14" i="7"/>
  <c r="S14" i="7"/>
  <c r="S15" i="7"/>
  <c r="S65" i="7"/>
  <c r="J57" i="8"/>
  <c r="S57" i="8"/>
  <c r="J58" i="8"/>
  <c r="S58" i="8"/>
  <c r="J59" i="8"/>
  <c r="S59" i="8"/>
  <c r="J60" i="8"/>
  <c r="S60" i="8"/>
  <c r="J61" i="8"/>
  <c r="S61" i="8"/>
  <c r="S62" i="8"/>
  <c r="J40" i="8"/>
  <c r="S40" i="8"/>
  <c r="J41" i="8"/>
  <c r="S41" i="8"/>
  <c r="J42" i="8"/>
  <c r="S42" i="8"/>
  <c r="J43" i="8"/>
  <c r="S43" i="8"/>
  <c r="J44" i="8"/>
  <c r="S44" i="8"/>
  <c r="J45" i="8"/>
  <c r="S45" i="8"/>
  <c r="J46" i="8"/>
  <c r="S46" i="8"/>
  <c r="J47" i="8"/>
  <c r="S47" i="8"/>
  <c r="J48" i="8"/>
  <c r="S48" i="8"/>
  <c r="J49" i="8"/>
  <c r="S49" i="8"/>
  <c r="J50" i="8"/>
  <c r="S50" i="8"/>
  <c r="S51" i="8"/>
  <c r="J21" i="8"/>
  <c r="S21" i="8"/>
  <c r="J22" i="8"/>
  <c r="S22" i="8"/>
  <c r="J23" i="8"/>
  <c r="S23" i="8"/>
  <c r="J24" i="8"/>
  <c r="S24" i="8"/>
  <c r="J25" i="8"/>
  <c r="S25" i="8"/>
  <c r="J26" i="8"/>
  <c r="S26" i="8"/>
  <c r="J27" i="8"/>
  <c r="S27" i="8"/>
  <c r="J28" i="8"/>
  <c r="S28" i="8"/>
  <c r="J29" i="8"/>
  <c r="S29" i="8"/>
  <c r="J30" i="8"/>
  <c r="S30" i="8"/>
  <c r="J31" i="8"/>
  <c r="S31" i="8"/>
  <c r="J32" i="8"/>
  <c r="S32" i="8"/>
  <c r="J33" i="8"/>
  <c r="S33" i="8"/>
  <c r="J34" i="8"/>
  <c r="S34" i="8"/>
  <c r="J35" i="8"/>
  <c r="S35" i="8"/>
  <c r="S36" i="8"/>
  <c r="J12" i="8"/>
  <c r="S12" i="8"/>
  <c r="J13" i="8"/>
  <c r="S13" i="8"/>
  <c r="J14" i="8"/>
  <c r="S14" i="8"/>
  <c r="S15" i="8"/>
  <c r="S65" i="8"/>
  <c r="J57" i="9"/>
  <c r="S57" i="9"/>
  <c r="J58" i="9"/>
  <c r="S58" i="9"/>
  <c r="J59" i="9"/>
  <c r="S59" i="9"/>
  <c r="J60" i="9"/>
  <c r="S60" i="9"/>
  <c r="J61" i="9"/>
  <c r="S61" i="9"/>
  <c r="S62" i="9"/>
  <c r="J52" i="9"/>
  <c r="S52" i="9"/>
  <c r="S53" i="9"/>
  <c r="J40" i="9"/>
  <c r="S40" i="9"/>
  <c r="J41" i="9"/>
  <c r="S41" i="9"/>
  <c r="J42" i="9"/>
  <c r="S42" i="9"/>
  <c r="J43" i="9"/>
  <c r="S43" i="9"/>
  <c r="J44" i="9"/>
  <c r="S44" i="9"/>
  <c r="J47" i="9"/>
  <c r="S47" i="9"/>
  <c r="J48" i="9"/>
  <c r="S48" i="9"/>
  <c r="S49" i="9"/>
  <c r="J31" i="9"/>
  <c r="S31" i="9"/>
  <c r="J32" i="9"/>
  <c r="S32" i="9"/>
  <c r="J33" i="9"/>
  <c r="S33" i="9"/>
  <c r="J34" i="9"/>
  <c r="S34" i="9"/>
  <c r="J35" i="9"/>
  <c r="S35" i="9"/>
  <c r="S36" i="9"/>
  <c r="J22" i="9"/>
  <c r="S22" i="9"/>
  <c r="J23" i="9"/>
  <c r="S23" i="9"/>
  <c r="J24" i="9"/>
  <c r="S24" i="9"/>
  <c r="J25" i="9"/>
  <c r="S25" i="9"/>
  <c r="J26" i="9"/>
  <c r="S26" i="9"/>
  <c r="S27" i="9"/>
  <c r="J13" i="9"/>
  <c r="S13" i="9"/>
  <c r="J14" i="9"/>
  <c r="S14" i="9"/>
  <c r="J15" i="9"/>
  <c r="S15" i="9"/>
  <c r="J16" i="9"/>
  <c r="S16" i="9"/>
  <c r="J17" i="9"/>
  <c r="S17" i="9"/>
  <c r="S18" i="9"/>
  <c r="S65" i="9"/>
  <c r="J27" i="20"/>
  <c r="S27" i="20"/>
  <c r="J28" i="20"/>
  <c r="S28" i="20"/>
  <c r="S29" i="20"/>
  <c r="J17" i="20"/>
  <c r="S17" i="20"/>
  <c r="J18" i="20"/>
  <c r="S18" i="20"/>
  <c r="J19" i="20"/>
  <c r="S19" i="20"/>
  <c r="J20" i="20"/>
  <c r="S20" i="20"/>
  <c r="J21" i="20"/>
  <c r="S21" i="20"/>
  <c r="J22" i="20"/>
  <c r="S22" i="20"/>
  <c r="J23" i="20"/>
  <c r="S23" i="20"/>
  <c r="S24" i="20"/>
  <c r="J12" i="20"/>
  <c r="S12" i="20"/>
  <c r="J13" i="20"/>
  <c r="S13" i="20"/>
  <c r="S14" i="20"/>
  <c r="S32" i="20"/>
  <c r="J64" i="10"/>
  <c r="S64" i="10"/>
  <c r="J65" i="10"/>
  <c r="S65" i="10"/>
  <c r="J66" i="10"/>
  <c r="S66" i="10"/>
  <c r="J67" i="10"/>
  <c r="S67" i="10"/>
  <c r="J68" i="10"/>
  <c r="S68" i="10"/>
  <c r="S69" i="10"/>
  <c r="J48" i="10"/>
  <c r="S48" i="10"/>
  <c r="J49" i="10"/>
  <c r="S49" i="10"/>
  <c r="J50" i="10"/>
  <c r="S50" i="10"/>
  <c r="J51" i="10"/>
  <c r="S51" i="10"/>
  <c r="J52" i="10"/>
  <c r="S52" i="10"/>
  <c r="J55" i="10"/>
  <c r="S55" i="10"/>
  <c r="J56" i="10"/>
  <c r="S56" i="10"/>
  <c r="J57" i="10"/>
  <c r="S57" i="10"/>
  <c r="J58" i="10"/>
  <c r="S58" i="10"/>
  <c r="J59" i="10"/>
  <c r="S59" i="10"/>
  <c r="S60" i="10"/>
  <c r="J31" i="10"/>
  <c r="S31" i="10"/>
  <c r="J32" i="10"/>
  <c r="S32" i="10"/>
  <c r="J33" i="10"/>
  <c r="S33" i="10"/>
  <c r="J34" i="10"/>
  <c r="S34" i="10"/>
  <c r="J35" i="10"/>
  <c r="S35" i="10"/>
  <c r="J38" i="10"/>
  <c r="S38" i="10"/>
  <c r="J39" i="10"/>
  <c r="S39" i="10"/>
  <c r="J40" i="10"/>
  <c r="S40" i="10"/>
  <c r="J41" i="10"/>
  <c r="S41" i="10"/>
  <c r="J42" i="10"/>
  <c r="S42" i="10"/>
  <c r="S43" i="10"/>
  <c r="J14" i="10"/>
  <c r="S14" i="10"/>
  <c r="J15" i="10"/>
  <c r="S15" i="10"/>
  <c r="J16" i="10"/>
  <c r="S16" i="10"/>
  <c r="J17" i="10"/>
  <c r="S17" i="10"/>
  <c r="J18" i="10"/>
  <c r="S18" i="10"/>
  <c r="J21" i="10"/>
  <c r="S21" i="10"/>
  <c r="J22" i="10"/>
  <c r="S22" i="10"/>
  <c r="J23" i="10"/>
  <c r="S23" i="10"/>
  <c r="J24" i="10"/>
  <c r="S24" i="10"/>
  <c r="J25" i="10"/>
  <c r="S25" i="10"/>
  <c r="S26" i="10"/>
  <c r="S72" i="10"/>
  <c r="J60" i="12"/>
  <c r="S60" i="12"/>
  <c r="J61" i="12"/>
  <c r="S61" i="12"/>
  <c r="J62" i="12"/>
  <c r="S62" i="12"/>
  <c r="J63" i="12"/>
  <c r="S63" i="12"/>
  <c r="J64" i="12"/>
  <c r="S64" i="12"/>
  <c r="S65" i="12"/>
  <c r="G54" i="12"/>
  <c r="J54" i="12"/>
  <c r="S54" i="12"/>
  <c r="J55" i="12"/>
  <c r="S55" i="12"/>
  <c r="S56" i="12"/>
  <c r="J42" i="12"/>
  <c r="S42" i="12"/>
  <c r="J43" i="12"/>
  <c r="S43" i="12"/>
  <c r="J44" i="12"/>
  <c r="S44" i="12"/>
  <c r="J45" i="12"/>
  <c r="S45" i="12"/>
  <c r="J46" i="12"/>
  <c r="S46" i="12"/>
  <c r="J49" i="12"/>
  <c r="S49" i="12"/>
  <c r="J50" i="12"/>
  <c r="S50" i="12"/>
  <c r="S51" i="12"/>
  <c r="J36" i="12"/>
  <c r="S36" i="12"/>
  <c r="J37" i="12"/>
  <c r="S37" i="12"/>
  <c r="S38" i="12"/>
  <c r="J26" i="12"/>
  <c r="S26" i="12"/>
  <c r="J27" i="12"/>
  <c r="S27" i="12"/>
  <c r="J28" i="12"/>
  <c r="S28" i="12"/>
  <c r="J29" i="12"/>
  <c r="S29" i="12"/>
  <c r="J30" i="12"/>
  <c r="S30" i="12"/>
  <c r="J31" i="12"/>
  <c r="S31" i="12"/>
  <c r="J32" i="12"/>
  <c r="S32" i="12"/>
  <c r="S33" i="12"/>
  <c r="J21" i="12"/>
  <c r="S21" i="12"/>
  <c r="J22" i="12"/>
  <c r="S22" i="12"/>
  <c r="S23" i="12"/>
  <c r="J13" i="12"/>
  <c r="S13" i="12"/>
  <c r="J14" i="12"/>
  <c r="S14" i="12"/>
  <c r="J15" i="12"/>
  <c r="S15" i="12"/>
  <c r="J16" i="12"/>
  <c r="S16" i="12"/>
  <c r="J17" i="12"/>
  <c r="S17" i="12"/>
  <c r="S18" i="12"/>
  <c r="S68" i="12"/>
  <c r="J13" i="21"/>
  <c r="S13" i="21"/>
  <c r="J14" i="21"/>
  <c r="S14" i="21"/>
  <c r="J15" i="21"/>
  <c r="S15" i="21"/>
  <c r="J16" i="21"/>
  <c r="S16" i="21"/>
  <c r="J17" i="21"/>
  <c r="S17" i="21"/>
  <c r="S18" i="21"/>
  <c r="S21" i="21"/>
  <c r="O22" i="4"/>
  <c r="O23" i="4"/>
  <c r="O24" i="4"/>
  <c r="O25" i="4"/>
  <c r="O26" i="4"/>
  <c r="O27" i="4"/>
  <c r="O31" i="4"/>
  <c r="O32" i="4"/>
  <c r="O33" i="4"/>
  <c r="O34" i="4"/>
  <c r="O35" i="4"/>
  <c r="O36" i="4"/>
  <c r="O39" i="4"/>
  <c r="O60" i="5"/>
  <c r="O61" i="5"/>
  <c r="O62" i="5"/>
  <c r="O63" i="5"/>
  <c r="O64" i="5"/>
  <c r="O54" i="5"/>
  <c r="O55" i="5"/>
  <c r="O42" i="5"/>
  <c r="O43" i="5"/>
  <c r="O44" i="5"/>
  <c r="O45" i="5"/>
  <c r="O46" i="5"/>
  <c r="O49" i="5"/>
  <c r="O50" i="5"/>
  <c r="O51" i="5"/>
  <c r="O36" i="5"/>
  <c r="O37" i="5"/>
  <c r="O38" i="5"/>
  <c r="O26" i="5"/>
  <c r="O27" i="5"/>
  <c r="O28" i="5"/>
  <c r="O29" i="5"/>
  <c r="O30" i="5"/>
  <c r="O31" i="5"/>
  <c r="O32" i="5"/>
  <c r="O33" i="5"/>
  <c r="O21" i="5"/>
  <c r="O22" i="5"/>
  <c r="O23" i="5"/>
  <c r="O13" i="5"/>
  <c r="O14" i="5"/>
  <c r="O15" i="5"/>
  <c r="O16" i="5"/>
  <c r="O17" i="5"/>
  <c r="O18" i="5"/>
  <c r="O67" i="5"/>
  <c r="O57" i="7"/>
  <c r="O58" i="7"/>
  <c r="O59" i="7"/>
  <c r="O60" i="7"/>
  <c r="O61" i="7"/>
  <c r="O62" i="7"/>
  <c r="O40" i="7"/>
  <c r="O41" i="7"/>
  <c r="O42" i="7"/>
  <c r="O43" i="7"/>
  <c r="O44" i="7"/>
  <c r="O45" i="7"/>
  <c r="O46" i="7"/>
  <c r="O47" i="7"/>
  <c r="O48" i="7"/>
  <c r="O49" i="7"/>
  <c r="O50" i="7"/>
  <c r="O51" i="7"/>
  <c r="O21" i="7"/>
  <c r="O22" i="7"/>
  <c r="O23" i="7"/>
  <c r="O24" i="7"/>
  <c r="O25" i="7"/>
  <c r="O26" i="7"/>
  <c r="O27" i="7"/>
  <c r="O28" i="7"/>
  <c r="O29" i="7"/>
  <c r="O30" i="7"/>
  <c r="O31" i="7"/>
  <c r="O32" i="7"/>
  <c r="O33" i="7"/>
  <c r="O34" i="7"/>
  <c r="O12" i="7"/>
  <c r="O13" i="7"/>
  <c r="O14" i="7"/>
  <c r="O15" i="7"/>
  <c r="O65" i="7"/>
  <c r="O57" i="8"/>
  <c r="O58" i="8"/>
  <c r="O59" i="8"/>
  <c r="O60" i="8"/>
  <c r="O61" i="8"/>
  <c r="O62" i="8"/>
  <c r="O40" i="8"/>
  <c r="O41" i="8"/>
  <c r="O42" i="8"/>
  <c r="O43" i="8"/>
  <c r="O44" i="8"/>
  <c r="O45" i="8"/>
  <c r="O46" i="8"/>
  <c r="O47" i="8"/>
  <c r="O48" i="8"/>
  <c r="O49" i="8"/>
  <c r="O50" i="8"/>
  <c r="O51" i="8"/>
  <c r="O21" i="8"/>
  <c r="O22" i="8"/>
  <c r="O23" i="8"/>
  <c r="O24" i="8"/>
  <c r="O25" i="8"/>
  <c r="O26" i="8"/>
  <c r="O27" i="8"/>
  <c r="O28" i="8"/>
  <c r="O29" i="8"/>
  <c r="O30" i="8"/>
  <c r="O31" i="8"/>
  <c r="O32" i="8"/>
  <c r="O33" i="8"/>
  <c r="O34" i="8"/>
  <c r="O35" i="8"/>
  <c r="O36" i="8"/>
  <c r="O12" i="8"/>
  <c r="O13" i="8"/>
  <c r="O14" i="8"/>
  <c r="O15" i="8"/>
  <c r="O65" i="8"/>
  <c r="O57" i="9"/>
  <c r="O58" i="9"/>
  <c r="O59" i="9"/>
  <c r="O60" i="9"/>
  <c r="O61" i="9"/>
  <c r="O62" i="9"/>
  <c r="O52" i="9"/>
  <c r="O53" i="9"/>
  <c r="O40" i="9"/>
  <c r="O41" i="9"/>
  <c r="O42" i="9"/>
  <c r="O43" i="9"/>
  <c r="O44" i="9"/>
  <c r="O47" i="9"/>
  <c r="O48" i="9"/>
  <c r="O49" i="9"/>
  <c r="O31" i="9"/>
  <c r="O32" i="9"/>
  <c r="O33" i="9"/>
  <c r="O34" i="9"/>
  <c r="O35" i="9"/>
  <c r="O36" i="9"/>
  <c r="O22" i="9"/>
  <c r="O23" i="9"/>
  <c r="O24" i="9"/>
  <c r="O25" i="9"/>
  <c r="O26" i="9"/>
  <c r="O27" i="9"/>
  <c r="O13" i="9"/>
  <c r="O14" i="9"/>
  <c r="O15" i="9"/>
  <c r="O16" i="9"/>
  <c r="O17" i="9"/>
  <c r="O18" i="9"/>
  <c r="O65" i="9"/>
  <c r="O27" i="20"/>
  <c r="O28" i="20"/>
  <c r="O29" i="20"/>
  <c r="O17" i="20"/>
  <c r="O18" i="20"/>
  <c r="O19" i="20"/>
  <c r="O20" i="20"/>
  <c r="O21" i="20"/>
  <c r="O22" i="20"/>
  <c r="O23" i="20"/>
  <c r="O24" i="20"/>
  <c r="O12" i="20"/>
  <c r="O13" i="20"/>
  <c r="O14" i="20"/>
  <c r="O32" i="20"/>
  <c r="O64" i="10"/>
  <c r="O65" i="10"/>
  <c r="O66" i="10"/>
  <c r="O67" i="10"/>
  <c r="O68" i="10"/>
  <c r="O69" i="10"/>
  <c r="O48" i="10"/>
  <c r="O49" i="10"/>
  <c r="O50" i="10"/>
  <c r="O51" i="10"/>
  <c r="O52" i="10"/>
  <c r="O55" i="10"/>
  <c r="O56" i="10"/>
  <c r="O57" i="10"/>
  <c r="O58" i="10"/>
  <c r="O59" i="10"/>
  <c r="O60" i="10"/>
  <c r="O31" i="10"/>
  <c r="O32" i="10"/>
  <c r="O33" i="10"/>
  <c r="O34" i="10"/>
  <c r="O35" i="10"/>
  <c r="O38" i="10"/>
  <c r="O39" i="10"/>
  <c r="O40" i="10"/>
  <c r="O41" i="10"/>
  <c r="O42" i="10"/>
  <c r="O43" i="10"/>
  <c r="O14" i="10"/>
  <c r="O15" i="10"/>
  <c r="O16" i="10"/>
  <c r="O17" i="10"/>
  <c r="O18" i="10"/>
  <c r="O21" i="10"/>
  <c r="O22" i="10"/>
  <c r="O23" i="10"/>
  <c r="O24" i="10"/>
  <c r="O25" i="10"/>
  <c r="O26" i="10"/>
  <c r="O72" i="10"/>
  <c r="O60" i="12"/>
  <c r="O61" i="12"/>
  <c r="O62" i="12"/>
  <c r="O63" i="12"/>
  <c r="O64" i="12"/>
  <c r="O65" i="12"/>
  <c r="O54" i="12"/>
  <c r="O55" i="12"/>
  <c r="O56" i="12"/>
  <c r="O42" i="12"/>
  <c r="O43" i="12"/>
  <c r="O44" i="12"/>
  <c r="O45" i="12"/>
  <c r="O46" i="12"/>
  <c r="O49" i="12"/>
  <c r="O50" i="12"/>
  <c r="O51" i="12"/>
  <c r="O36" i="12"/>
  <c r="O37" i="12"/>
  <c r="O38" i="12"/>
  <c r="O26" i="12"/>
  <c r="O27" i="12"/>
  <c r="O28" i="12"/>
  <c r="O29" i="12"/>
  <c r="O30" i="12"/>
  <c r="O31" i="12"/>
  <c r="O32" i="12"/>
  <c r="O33" i="12"/>
  <c r="O21" i="12"/>
  <c r="O22" i="12"/>
  <c r="O23" i="12"/>
  <c r="O13" i="12"/>
  <c r="O14" i="12"/>
  <c r="O15" i="12"/>
  <c r="O16" i="12"/>
  <c r="O17" i="12"/>
  <c r="O18" i="12"/>
  <c r="O68" i="12"/>
  <c r="O13" i="21"/>
  <c r="O14" i="21"/>
  <c r="O15" i="21"/>
  <c r="O16" i="21"/>
  <c r="O17" i="21"/>
  <c r="O18" i="21"/>
  <c r="O21" i="21"/>
  <c r="Q22" i="4"/>
  <c r="Q23" i="4"/>
  <c r="Q24" i="4"/>
  <c r="Q25" i="4"/>
  <c r="Q26" i="4"/>
  <c r="Q27" i="4"/>
  <c r="Q31" i="4"/>
  <c r="Q32" i="4"/>
  <c r="Q33" i="4"/>
  <c r="Q34" i="4"/>
  <c r="Q35" i="4"/>
  <c r="Q36" i="4"/>
  <c r="Q39" i="4"/>
  <c r="Q60" i="5"/>
  <c r="Q61" i="5"/>
  <c r="Q62" i="5"/>
  <c r="Q63" i="5"/>
  <c r="Q64" i="5"/>
  <c r="Q54" i="5"/>
  <c r="Q55" i="5"/>
  <c r="Q42" i="5"/>
  <c r="Q43" i="5"/>
  <c r="Q44" i="5"/>
  <c r="Q45" i="5"/>
  <c r="Q46" i="5"/>
  <c r="Q49" i="5"/>
  <c r="Q50" i="5"/>
  <c r="Q51" i="5"/>
  <c r="Q36" i="5"/>
  <c r="Q37" i="5"/>
  <c r="Q38" i="5"/>
  <c r="Q26" i="5"/>
  <c r="Q27" i="5"/>
  <c r="Q28" i="5"/>
  <c r="Q29" i="5"/>
  <c r="Q30" i="5"/>
  <c r="Q31" i="5"/>
  <c r="Q32" i="5"/>
  <c r="Q33" i="5"/>
  <c r="Q21" i="5"/>
  <c r="Q22" i="5"/>
  <c r="Q23" i="5"/>
  <c r="Q13" i="5"/>
  <c r="Q14" i="5"/>
  <c r="Q15" i="5"/>
  <c r="Q16" i="5"/>
  <c r="Q17" i="5"/>
  <c r="Q18" i="5"/>
  <c r="Q67" i="5"/>
  <c r="Q57" i="7"/>
  <c r="Q58" i="7"/>
  <c r="Q59" i="7"/>
  <c r="Q60" i="7"/>
  <c r="Q61" i="7"/>
  <c r="Q62" i="7"/>
  <c r="Q40" i="7"/>
  <c r="Q41" i="7"/>
  <c r="Q42" i="7"/>
  <c r="Q43" i="7"/>
  <c r="Q44" i="7"/>
  <c r="Q45" i="7"/>
  <c r="Q46" i="7"/>
  <c r="Q47" i="7"/>
  <c r="Q48" i="7"/>
  <c r="Q49" i="7"/>
  <c r="Q50" i="7"/>
  <c r="Q51" i="7"/>
  <c r="Q21" i="7"/>
  <c r="Q22" i="7"/>
  <c r="Q23" i="7"/>
  <c r="Q24" i="7"/>
  <c r="Q25" i="7"/>
  <c r="Q26" i="7"/>
  <c r="Q27" i="7"/>
  <c r="Q28" i="7"/>
  <c r="Q29" i="7"/>
  <c r="Q30" i="7"/>
  <c r="Q31" i="7"/>
  <c r="Q32" i="7"/>
  <c r="Q33" i="7"/>
  <c r="Q34" i="7"/>
  <c r="Q12" i="7"/>
  <c r="Q13" i="7"/>
  <c r="Q14" i="7"/>
  <c r="Q15" i="7"/>
  <c r="Q65" i="7"/>
  <c r="Q57" i="8"/>
  <c r="Q58" i="8"/>
  <c r="Q59" i="8"/>
  <c r="Q60" i="8"/>
  <c r="Q61" i="8"/>
  <c r="Q62" i="8"/>
  <c r="Q40" i="8"/>
  <c r="Q41" i="8"/>
  <c r="Q42" i="8"/>
  <c r="Q43" i="8"/>
  <c r="Q44" i="8"/>
  <c r="Q45" i="8"/>
  <c r="Q46" i="8"/>
  <c r="Q47" i="8"/>
  <c r="Q48" i="8"/>
  <c r="Q49" i="8"/>
  <c r="Q50" i="8"/>
  <c r="Q51" i="8"/>
  <c r="Q21" i="8"/>
  <c r="Q22" i="8"/>
  <c r="Q23" i="8"/>
  <c r="Q24" i="8"/>
  <c r="Q25" i="8"/>
  <c r="Q26" i="8"/>
  <c r="Q27" i="8"/>
  <c r="Q28" i="8"/>
  <c r="Q29" i="8"/>
  <c r="Q30" i="8"/>
  <c r="Q31" i="8"/>
  <c r="Q32" i="8"/>
  <c r="Q33" i="8"/>
  <c r="Q34" i="8"/>
  <c r="Q35" i="8"/>
  <c r="Q36" i="8"/>
  <c r="Q12" i="8"/>
  <c r="Q13" i="8"/>
  <c r="Q14" i="8"/>
  <c r="Q15" i="8"/>
  <c r="Q65" i="8"/>
  <c r="Q57" i="9"/>
  <c r="Q58" i="9"/>
  <c r="Q59" i="9"/>
  <c r="Q60" i="9"/>
  <c r="Q61" i="9"/>
  <c r="Q62" i="9"/>
  <c r="Q52" i="9"/>
  <c r="Q53" i="9"/>
  <c r="Q40" i="9"/>
  <c r="Q41" i="9"/>
  <c r="Q42" i="9"/>
  <c r="Q43" i="9"/>
  <c r="Q44" i="9"/>
  <c r="Q47" i="9"/>
  <c r="Q48" i="9"/>
  <c r="Q49" i="9"/>
  <c r="Q31" i="9"/>
  <c r="Q32" i="9"/>
  <c r="Q33" i="9"/>
  <c r="Q34" i="9"/>
  <c r="Q35" i="9"/>
  <c r="Q36" i="9"/>
  <c r="Q22" i="9"/>
  <c r="Q23" i="9"/>
  <c r="Q24" i="9"/>
  <c r="Q25" i="9"/>
  <c r="Q26" i="9"/>
  <c r="Q27" i="9"/>
  <c r="Q13" i="9"/>
  <c r="Q14" i="9"/>
  <c r="Q15" i="9"/>
  <c r="Q16" i="9"/>
  <c r="Q17" i="9"/>
  <c r="Q18" i="9"/>
  <c r="Q65" i="9"/>
  <c r="Q27" i="20"/>
  <c r="Q28" i="20"/>
  <c r="Q29" i="20"/>
  <c r="Q17" i="20"/>
  <c r="Q18" i="20"/>
  <c r="Q19" i="20"/>
  <c r="Q20" i="20"/>
  <c r="Q21" i="20"/>
  <c r="Q22" i="20"/>
  <c r="Q23" i="20"/>
  <c r="Q24" i="20"/>
  <c r="Q12" i="20"/>
  <c r="Q13" i="20"/>
  <c r="Q14" i="20"/>
  <c r="Q32" i="20"/>
  <c r="Q64" i="10"/>
  <c r="Q65" i="10"/>
  <c r="Q66" i="10"/>
  <c r="Q67" i="10"/>
  <c r="Q68" i="10"/>
  <c r="Q69" i="10"/>
  <c r="Q48" i="10"/>
  <c r="Q49" i="10"/>
  <c r="Q50" i="10"/>
  <c r="Q51" i="10"/>
  <c r="Q52" i="10"/>
  <c r="Q55" i="10"/>
  <c r="Q56" i="10"/>
  <c r="Q57" i="10"/>
  <c r="Q58" i="10"/>
  <c r="Q59" i="10"/>
  <c r="Q60" i="10"/>
  <c r="Q31" i="10"/>
  <c r="Q32" i="10"/>
  <c r="Q33" i="10"/>
  <c r="Q34" i="10"/>
  <c r="Q35" i="10"/>
  <c r="Q38" i="10"/>
  <c r="Q39" i="10"/>
  <c r="Q40" i="10"/>
  <c r="Q41" i="10"/>
  <c r="Q42" i="10"/>
  <c r="Q43" i="10"/>
  <c r="Q14" i="10"/>
  <c r="Q15" i="10"/>
  <c r="Q16" i="10"/>
  <c r="Q17" i="10"/>
  <c r="Q18" i="10"/>
  <c r="Q21" i="10"/>
  <c r="Q22" i="10"/>
  <c r="Q23" i="10"/>
  <c r="Q24" i="10"/>
  <c r="Q25" i="10"/>
  <c r="Q26" i="10"/>
  <c r="Q72" i="10"/>
  <c r="Q60" i="12"/>
  <c r="Q61" i="12"/>
  <c r="Q62" i="12"/>
  <c r="Q63" i="12"/>
  <c r="Q64" i="12"/>
  <c r="Q65" i="12"/>
  <c r="Q54" i="12"/>
  <c r="Q55" i="12"/>
  <c r="Q56" i="12"/>
  <c r="Q42" i="12"/>
  <c r="Q43" i="12"/>
  <c r="Q44" i="12"/>
  <c r="Q45" i="12"/>
  <c r="Q46" i="12"/>
  <c r="Q49" i="12"/>
  <c r="Q50" i="12"/>
  <c r="Q51" i="12"/>
  <c r="Q36" i="12"/>
  <c r="Q37" i="12"/>
  <c r="Q38" i="12"/>
  <c r="Q26" i="12"/>
  <c r="Q27" i="12"/>
  <c r="Q28" i="12"/>
  <c r="Q29" i="12"/>
  <c r="Q30" i="12"/>
  <c r="Q31" i="12"/>
  <c r="Q32" i="12"/>
  <c r="Q33" i="12"/>
  <c r="Q21" i="12"/>
  <c r="Q22" i="12"/>
  <c r="Q23" i="12"/>
  <c r="Q13" i="12"/>
  <c r="Q14" i="12"/>
  <c r="Q15" i="12"/>
  <c r="Q16" i="12"/>
  <c r="Q17" i="12"/>
  <c r="Q18" i="12"/>
  <c r="Q68" i="12"/>
  <c r="Q13" i="21"/>
  <c r="Q14" i="21"/>
  <c r="Q15" i="21"/>
  <c r="Q16" i="21"/>
  <c r="Q17" i="21"/>
  <c r="Q18" i="21"/>
  <c r="Q21" i="21"/>
  <c r="U22" i="4"/>
  <c r="U23" i="4"/>
  <c r="U24" i="4"/>
  <c r="U25" i="4"/>
  <c r="U26" i="4"/>
  <c r="U27" i="4"/>
  <c r="U31" i="4"/>
  <c r="U32" i="4"/>
  <c r="U33" i="4"/>
  <c r="U34" i="4"/>
  <c r="U35" i="4"/>
  <c r="U36" i="4"/>
  <c r="U39" i="4"/>
  <c r="U60" i="5"/>
  <c r="U61" i="5"/>
  <c r="U62" i="5"/>
  <c r="U63" i="5"/>
  <c r="U64" i="5"/>
  <c r="U54" i="5"/>
  <c r="U55" i="5"/>
  <c r="U42" i="5"/>
  <c r="U43" i="5"/>
  <c r="U44" i="5"/>
  <c r="U45" i="5"/>
  <c r="U46" i="5"/>
  <c r="U49" i="5"/>
  <c r="U50" i="5"/>
  <c r="U51" i="5"/>
  <c r="U36" i="5"/>
  <c r="U37" i="5"/>
  <c r="U38" i="5"/>
  <c r="U26" i="5"/>
  <c r="U27" i="5"/>
  <c r="U28" i="5"/>
  <c r="U29" i="5"/>
  <c r="U30" i="5"/>
  <c r="U31" i="5"/>
  <c r="U32" i="5"/>
  <c r="U33" i="5"/>
  <c r="U21" i="5"/>
  <c r="U22" i="5"/>
  <c r="U23" i="5"/>
  <c r="U13" i="5"/>
  <c r="U14" i="5"/>
  <c r="U15" i="5"/>
  <c r="U16" i="5"/>
  <c r="U17" i="5"/>
  <c r="U18" i="5"/>
  <c r="U67" i="5"/>
  <c r="U57" i="7"/>
  <c r="U58" i="7"/>
  <c r="U59" i="7"/>
  <c r="U60" i="7"/>
  <c r="U61" i="7"/>
  <c r="U62" i="7"/>
  <c r="U40" i="7"/>
  <c r="U41" i="7"/>
  <c r="U42" i="7"/>
  <c r="U43" i="7"/>
  <c r="U44" i="7"/>
  <c r="U45" i="7"/>
  <c r="U46" i="7"/>
  <c r="U47" i="7"/>
  <c r="U48" i="7"/>
  <c r="U49" i="7"/>
  <c r="U50" i="7"/>
  <c r="U51" i="7"/>
  <c r="U21" i="7"/>
  <c r="U22" i="7"/>
  <c r="U23" i="7"/>
  <c r="U24" i="7"/>
  <c r="U25" i="7"/>
  <c r="U26" i="7"/>
  <c r="U27" i="7"/>
  <c r="U28" i="7"/>
  <c r="U29" i="7"/>
  <c r="U30" i="7"/>
  <c r="U31" i="7"/>
  <c r="U32" i="7"/>
  <c r="U33" i="7"/>
  <c r="U34" i="7"/>
  <c r="U12" i="7"/>
  <c r="U13" i="7"/>
  <c r="U14" i="7"/>
  <c r="U15" i="7"/>
  <c r="U65" i="7"/>
  <c r="U57" i="8"/>
  <c r="U58" i="8"/>
  <c r="U59" i="8"/>
  <c r="U60" i="8"/>
  <c r="U61" i="8"/>
  <c r="U62" i="8"/>
  <c r="U40" i="8"/>
  <c r="U41" i="8"/>
  <c r="U42" i="8"/>
  <c r="U43" i="8"/>
  <c r="U44" i="8"/>
  <c r="U45" i="8"/>
  <c r="U46" i="8"/>
  <c r="U47" i="8"/>
  <c r="U48" i="8"/>
  <c r="U49" i="8"/>
  <c r="U50" i="8"/>
  <c r="U51" i="8"/>
  <c r="U21" i="8"/>
  <c r="U22" i="8"/>
  <c r="U23" i="8"/>
  <c r="U24" i="8"/>
  <c r="U25" i="8"/>
  <c r="U26" i="8"/>
  <c r="U27" i="8"/>
  <c r="U28" i="8"/>
  <c r="U29" i="8"/>
  <c r="U30" i="8"/>
  <c r="U31" i="8"/>
  <c r="U32" i="8"/>
  <c r="U33" i="8"/>
  <c r="U34" i="8"/>
  <c r="U35" i="8"/>
  <c r="U36" i="8"/>
  <c r="U12" i="8"/>
  <c r="U13" i="8"/>
  <c r="U14" i="8"/>
  <c r="U15" i="8"/>
  <c r="U65" i="8"/>
  <c r="U57" i="9"/>
  <c r="U58" i="9"/>
  <c r="U59" i="9"/>
  <c r="U60" i="9"/>
  <c r="U61" i="9"/>
  <c r="U62" i="9"/>
  <c r="U52" i="9"/>
  <c r="U53" i="9"/>
  <c r="U40" i="9"/>
  <c r="U41" i="9"/>
  <c r="U42" i="9"/>
  <c r="U43" i="9"/>
  <c r="U44" i="9"/>
  <c r="U47" i="9"/>
  <c r="U48" i="9"/>
  <c r="U49" i="9"/>
  <c r="U31" i="9"/>
  <c r="U32" i="9"/>
  <c r="U33" i="9"/>
  <c r="U34" i="9"/>
  <c r="U35" i="9"/>
  <c r="U36" i="9"/>
  <c r="U22" i="9"/>
  <c r="U23" i="9"/>
  <c r="U24" i="9"/>
  <c r="U25" i="9"/>
  <c r="U26" i="9"/>
  <c r="U27" i="9"/>
  <c r="U13" i="9"/>
  <c r="U14" i="9"/>
  <c r="U15" i="9"/>
  <c r="U16" i="9"/>
  <c r="U17" i="9"/>
  <c r="U18" i="9"/>
  <c r="U65" i="9"/>
  <c r="U27" i="20"/>
  <c r="U28" i="20"/>
  <c r="U29" i="20"/>
  <c r="U17" i="20"/>
  <c r="U18" i="20"/>
  <c r="U19" i="20"/>
  <c r="U20" i="20"/>
  <c r="U21" i="20"/>
  <c r="U22" i="20"/>
  <c r="U23" i="20"/>
  <c r="U24" i="20"/>
  <c r="U12" i="20"/>
  <c r="U13" i="20"/>
  <c r="U14" i="20"/>
  <c r="U32" i="20"/>
  <c r="U64" i="10"/>
  <c r="U65" i="10"/>
  <c r="U66" i="10"/>
  <c r="U67" i="10"/>
  <c r="U68" i="10"/>
  <c r="U69" i="10"/>
  <c r="U48" i="10"/>
  <c r="U49" i="10"/>
  <c r="U50" i="10"/>
  <c r="U51" i="10"/>
  <c r="U52" i="10"/>
  <c r="U55" i="10"/>
  <c r="U56" i="10"/>
  <c r="U57" i="10"/>
  <c r="U58" i="10"/>
  <c r="U59" i="10"/>
  <c r="U60" i="10"/>
  <c r="U31" i="10"/>
  <c r="U32" i="10"/>
  <c r="U33" i="10"/>
  <c r="U34" i="10"/>
  <c r="U35" i="10"/>
  <c r="U38" i="10"/>
  <c r="U39" i="10"/>
  <c r="U40" i="10"/>
  <c r="U41" i="10"/>
  <c r="U42" i="10"/>
  <c r="U43" i="10"/>
  <c r="U14" i="10"/>
  <c r="U15" i="10"/>
  <c r="U16" i="10"/>
  <c r="U17" i="10"/>
  <c r="U18" i="10"/>
  <c r="U21" i="10"/>
  <c r="U22" i="10"/>
  <c r="U23" i="10"/>
  <c r="U24" i="10"/>
  <c r="U25" i="10"/>
  <c r="U26" i="10"/>
  <c r="U72" i="10"/>
  <c r="U60" i="12"/>
  <c r="U61" i="12"/>
  <c r="U62" i="12"/>
  <c r="U63" i="12"/>
  <c r="U64" i="12"/>
  <c r="U65" i="12"/>
  <c r="U54" i="12"/>
  <c r="U55" i="12"/>
  <c r="U56" i="12"/>
  <c r="U42" i="12"/>
  <c r="U43" i="12"/>
  <c r="U44" i="12"/>
  <c r="U45" i="12"/>
  <c r="U46" i="12"/>
  <c r="U49" i="12"/>
  <c r="U50" i="12"/>
  <c r="U51" i="12"/>
  <c r="U36" i="12"/>
  <c r="U37" i="12"/>
  <c r="U38" i="12"/>
  <c r="U26" i="12"/>
  <c r="U27" i="12"/>
  <c r="U28" i="12"/>
  <c r="U29" i="12"/>
  <c r="U30" i="12"/>
  <c r="U31" i="12"/>
  <c r="U32" i="12"/>
  <c r="U33" i="12"/>
  <c r="U21" i="12"/>
  <c r="U22" i="12"/>
  <c r="U23" i="12"/>
  <c r="U13" i="12"/>
  <c r="U14" i="12"/>
  <c r="U15" i="12"/>
  <c r="U16" i="12"/>
  <c r="U17" i="12"/>
  <c r="U18" i="12"/>
  <c r="U68" i="12"/>
  <c r="U13" i="21"/>
  <c r="U14" i="21"/>
  <c r="U15" i="21"/>
  <c r="U16" i="21"/>
  <c r="U17" i="21"/>
  <c r="U18" i="21"/>
  <c r="U21" i="21"/>
  <c r="W22" i="4"/>
  <c r="W23" i="4"/>
  <c r="W24" i="4"/>
  <c r="W25" i="4"/>
  <c r="W26" i="4"/>
  <c r="W27" i="4"/>
  <c r="W31" i="4"/>
  <c r="W32" i="4"/>
  <c r="W33" i="4"/>
  <c r="W34" i="4"/>
  <c r="W35" i="4"/>
  <c r="W36" i="4"/>
  <c r="W39" i="4"/>
  <c r="W60" i="5"/>
  <c r="W61" i="5"/>
  <c r="W62" i="5"/>
  <c r="W63" i="5"/>
  <c r="W64" i="5"/>
  <c r="W54" i="5"/>
  <c r="W55" i="5"/>
  <c r="W42" i="5"/>
  <c r="W43" i="5"/>
  <c r="W44" i="5"/>
  <c r="W45" i="5"/>
  <c r="W46" i="5"/>
  <c r="W49" i="5"/>
  <c r="W50" i="5"/>
  <c r="W51" i="5"/>
  <c r="W36" i="5"/>
  <c r="W37" i="5"/>
  <c r="W38" i="5"/>
  <c r="W26" i="5"/>
  <c r="W27" i="5"/>
  <c r="W28" i="5"/>
  <c r="W29" i="5"/>
  <c r="W30" i="5"/>
  <c r="W31" i="5"/>
  <c r="W32" i="5"/>
  <c r="W33" i="5"/>
  <c r="W21" i="5"/>
  <c r="W22" i="5"/>
  <c r="W23" i="5"/>
  <c r="W13" i="5"/>
  <c r="W14" i="5"/>
  <c r="W15" i="5"/>
  <c r="W16" i="5"/>
  <c r="W17" i="5"/>
  <c r="W18" i="5"/>
  <c r="W67" i="5"/>
  <c r="W57" i="7"/>
  <c r="W58" i="7"/>
  <c r="W59" i="7"/>
  <c r="W60" i="7"/>
  <c r="W61" i="7"/>
  <c r="W62" i="7"/>
  <c r="W40" i="7"/>
  <c r="W41" i="7"/>
  <c r="W42" i="7"/>
  <c r="W43" i="7"/>
  <c r="W44" i="7"/>
  <c r="W45" i="7"/>
  <c r="W46" i="7"/>
  <c r="W47" i="7"/>
  <c r="W48" i="7"/>
  <c r="W49" i="7"/>
  <c r="W50" i="7"/>
  <c r="W51" i="7"/>
  <c r="W21" i="7"/>
  <c r="W22" i="7"/>
  <c r="W23" i="7"/>
  <c r="W24" i="7"/>
  <c r="W25" i="7"/>
  <c r="W26" i="7"/>
  <c r="W27" i="7"/>
  <c r="W28" i="7"/>
  <c r="W29" i="7"/>
  <c r="W30" i="7"/>
  <c r="W31" i="7"/>
  <c r="W32" i="7"/>
  <c r="W33" i="7"/>
  <c r="W34" i="7"/>
  <c r="W12" i="7"/>
  <c r="W13" i="7"/>
  <c r="W14" i="7"/>
  <c r="W15" i="7"/>
  <c r="W65" i="7"/>
  <c r="W57" i="8"/>
  <c r="W58" i="8"/>
  <c r="W59" i="8"/>
  <c r="W60" i="8"/>
  <c r="W61" i="8"/>
  <c r="W62" i="8"/>
  <c r="W40" i="8"/>
  <c r="W41" i="8"/>
  <c r="W42" i="8"/>
  <c r="W43" i="8"/>
  <c r="W44" i="8"/>
  <c r="W45" i="8"/>
  <c r="W46" i="8"/>
  <c r="W47" i="8"/>
  <c r="W48" i="8"/>
  <c r="W49" i="8"/>
  <c r="W50" i="8"/>
  <c r="W51" i="8"/>
  <c r="W21" i="8"/>
  <c r="W22" i="8"/>
  <c r="W23" i="8"/>
  <c r="W24" i="8"/>
  <c r="W25" i="8"/>
  <c r="W26" i="8"/>
  <c r="W27" i="8"/>
  <c r="W28" i="8"/>
  <c r="W29" i="8"/>
  <c r="W30" i="8"/>
  <c r="W31" i="8"/>
  <c r="W32" i="8"/>
  <c r="W33" i="8"/>
  <c r="W34" i="8"/>
  <c r="W35" i="8"/>
  <c r="W36" i="8"/>
  <c r="W12" i="8"/>
  <c r="W13" i="8"/>
  <c r="W14" i="8"/>
  <c r="W15" i="8"/>
  <c r="W65" i="8"/>
  <c r="W57" i="9"/>
  <c r="W58" i="9"/>
  <c r="W59" i="9"/>
  <c r="W60" i="9"/>
  <c r="W61" i="9"/>
  <c r="W62" i="9"/>
  <c r="W52" i="9"/>
  <c r="W53" i="9"/>
  <c r="W40" i="9"/>
  <c r="W41" i="9"/>
  <c r="W42" i="9"/>
  <c r="W43" i="9"/>
  <c r="W44" i="9"/>
  <c r="W47" i="9"/>
  <c r="W48" i="9"/>
  <c r="W49" i="9"/>
  <c r="W31" i="9"/>
  <c r="W32" i="9"/>
  <c r="W33" i="9"/>
  <c r="W34" i="9"/>
  <c r="W35" i="9"/>
  <c r="W36" i="9"/>
  <c r="W22" i="9"/>
  <c r="W23" i="9"/>
  <c r="W24" i="9"/>
  <c r="W25" i="9"/>
  <c r="W26" i="9"/>
  <c r="W27" i="9"/>
  <c r="W13" i="9"/>
  <c r="W14" i="9"/>
  <c r="W15" i="9"/>
  <c r="W16" i="9"/>
  <c r="W17" i="9"/>
  <c r="W18" i="9"/>
  <c r="W65" i="9"/>
  <c r="W27" i="20"/>
  <c r="W28" i="20"/>
  <c r="W29" i="20"/>
  <c r="W17" i="20"/>
  <c r="W18" i="20"/>
  <c r="W19" i="20"/>
  <c r="W20" i="20"/>
  <c r="W21" i="20"/>
  <c r="W22" i="20"/>
  <c r="W23" i="20"/>
  <c r="W24" i="20"/>
  <c r="W12" i="20"/>
  <c r="W13" i="20"/>
  <c r="W14" i="20"/>
  <c r="W32" i="20"/>
  <c r="W64" i="10"/>
  <c r="W65" i="10"/>
  <c r="W66" i="10"/>
  <c r="W67" i="10"/>
  <c r="W68" i="10"/>
  <c r="W69" i="10"/>
  <c r="W48" i="10"/>
  <c r="W49" i="10"/>
  <c r="W50" i="10"/>
  <c r="W51" i="10"/>
  <c r="W52" i="10"/>
  <c r="W55" i="10"/>
  <c r="W56" i="10"/>
  <c r="W57" i="10"/>
  <c r="W58" i="10"/>
  <c r="W59" i="10"/>
  <c r="W60" i="10"/>
  <c r="W31" i="10"/>
  <c r="W32" i="10"/>
  <c r="W33" i="10"/>
  <c r="W34" i="10"/>
  <c r="W35" i="10"/>
  <c r="W38" i="10"/>
  <c r="W39" i="10"/>
  <c r="W40" i="10"/>
  <c r="W41" i="10"/>
  <c r="W42" i="10"/>
  <c r="W43" i="10"/>
  <c r="W14" i="10"/>
  <c r="W15" i="10"/>
  <c r="W16" i="10"/>
  <c r="W17" i="10"/>
  <c r="W18" i="10"/>
  <c r="W21" i="10"/>
  <c r="W22" i="10"/>
  <c r="W23" i="10"/>
  <c r="W24" i="10"/>
  <c r="W25" i="10"/>
  <c r="W26" i="10"/>
  <c r="W72" i="10"/>
  <c r="W60" i="12"/>
  <c r="W61" i="12"/>
  <c r="W62" i="12"/>
  <c r="W63" i="12"/>
  <c r="W64" i="12"/>
  <c r="W65" i="12"/>
  <c r="W54" i="12"/>
  <c r="W55" i="12"/>
  <c r="W56" i="12"/>
  <c r="W42" i="12"/>
  <c r="W43" i="12"/>
  <c r="W44" i="12"/>
  <c r="W45" i="12"/>
  <c r="W46" i="12"/>
  <c r="W49" i="12"/>
  <c r="W50" i="12"/>
  <c r="W51" i="12"/>
  <c r="W36" i="12"/>
  <c r="W37" i="12"/>
  <c r="W38" i="12"/>
  <c r="W26" i="12"/>
  <c r="W27" i="12"/>
  <c r="W28" i="12"/>
  <c r="W29" i="12"/>
  <c r="W30" i="12"/>
  <c r="W31" i="12"/>
  <c r="W32" i="12"/>
  <c r="W33" i="12"/>
  <c r="W21" i="12"/>
  <c r="W22" i="12"/>
  <c r="W23" i="12"/>
  <c r="W13" i="12"/>
  <c r="W14" i="12"/>
  <c r="W15" i="12"/>
  <c r="W16" i="12"/>
  <c r="W17" i="12"/>
  <c r="W18" i="12"/>
  <c r="W68" i="12"/>
  <c r="W13" i="21"/>
  <c r="W14" i="21"/>
  <c r="W15" i="21"/>
  <c r="W16" i="21"/>
  <c r="W17" i="21"/>
  <c r="W18" i="21"/>
  <c r="W21" i="21"/>
  <c r="Y22" i="4"/>
  <c r="Y23" i="4"/>
  <c r="Y24" i="4"/>
  <c r="Y25" i="4"/>
  <c r="Y26" i="4"/>
  <c r="Y27" i="4"/>
  <c r="Y31" i="4"/>
  <c r="Y32" i="4"/>
  <c r="Y33" i="4"/>
  <c r="Y34" i="4"/>
  <c r="Y35" i="4"/>
  <c r="Y36" i="4"/>
  <c r="Y39" i="4"/>
  <c r="Y60" i="5"/>
  <c r="Y61" i="5"/>
  <c r="Y62" i="5"/>
  <c r="Y63" i="5"/>
  <c r="Y64" i="5"/>
  <c r="Y54" i="5"/>
  <c r="Y55" i="5"/>
  <c r="Y42" i="5"/>
  <c r="Y43" i="5"/>
  <c r="Y44" i="5"/>
  <c r="Y45" i="5"/>
  <c r="Y46" i="5"/>
  <c r="Y49" i="5"/>
  <c r="Y50" i="5"/>
  <c r="Y51" i="5"/>
  <c r="Y36" i="5"/>
  <c r="Y37" i="5"/>
  <c r="Y38" i="5"/>
  <c r="Y26" i="5"/>
  <c r="Y27" i="5"/>
  <c r="Y28" i="5"/>
  <c r="Y29" i="5"/>
  <c r="Y30" i="5"/>
  <c r="Y31" i="5"/>
  <c r="Y32" i="5"/>
  <c r="Y33" i="5"/>
  <c r="Y21" i="5"/>
  <c r="Y22" i="5"/>
  <c r="Y23" i="5"/>
  <c r="Y13" i="5"/>
  <c r="Y14" i="5"/>
  <c r="Y15" i="5"/>
  <c r="Y16" i="5"/>
  <c r="Y17" i="5"/>
  <c r="Y18" i="5"/>
  <c r="Y67" i="5"/>
  <c r="Y57" i="7"/>
  <c r="Y58" i="7"/>
  <c r="Y59" i="7"/>
  <c r="Y60" i="7"/>
  <c r="Y61" i="7"/>
  <c r="Y62" i="7"/>
  <c r="Y40" i="7"/>
  <c r="Y41" i="7"/>
  <c r="Y42" i="7"/>
  <c r="Y43" i="7"/>
  <c r="Y44" i="7"/>
  <c r="Y45" i="7"/>
  <c r="Y46" i="7"/>
  <c r="Y47" i="7"/>
  <c r="Y48" i="7"/>
  <c r="Y49" i="7"/>
  <c r="Y50" i="7"/>
  <c r="Y51" i="7"/>
  <c r="Y21" i="7"/>
  <c r="Y22" i="7"/>
  <c r="Y23" i="7"/>
  <c r="Y24" i="7"/>
  <c r="Y25" i="7"/>
  <c r="Y26" i="7"/>
  <c r="Y27" i="7"/>
  <c r="Y28" i="7"/>
  <c r="Y29" i="7"/>
  <c r="Y30" i="7"/>
  <c r="Y31" i="7"/>
  <c r="Y32" i="7"/>
  <c r="Y33" i="7"/>
  <c r="Y34" i="7"/>
  <c r="Y12" i="7"/>
  <c r="Y13" i="7"/>
  <c r="Y14" i="7"/>
  <c r="Y15" i="7"/>
  <c r="Y65" i="7"/>
  <c r="Y57" i="8"/>
  <c r="Y58" i="8"/>
  <c r="Y59" i="8"/>
  <c r="Y60" i="8"/>
  <c r="Y61" i="8"/>
  <c r="Y62" i="8"/>
  <c r="Y40" i="8"/>
  <c r="Y41" i="8"/>
  <c r="Y42" i="8"/>
  <c r="Y43" i="8"/>
  <c r="Y44" i="8"/>
  <c r="Y45" i="8"/>
  <c r="Y46" i="8"/>
  <c r="Y47" i="8"/>
  <c r="Y48" i="8"/>
  <c r="Y49" i="8"/>
  <c r="Y50" i="8"/>
  <c r="Y51" i="8"/>
  <c r="Y21" i="8"/>
  <c r="Y22" i="8"/>
  <c r="Y23" i="8"/>
  <c r="Y24" i="8"/>
  <c r="Y25" i="8"/>
  <c r="Y26" i="8"/>
  <c r="Y27" i="8"/>
  <c r="Y28" i="8"/>
  <c r="Y29" i="8"/>
  <c r="Y30" i="8"/>
  <c r="Y31" i="8"/>
  <c r="Y32" i="8"/>
  <c r="Y33" i="8"/>
  <c r="Y34" i="8"/>
  <c r="Y35" i="8"/>
  <c r="Y36" i="8"/>
  <c r="Y12" i="8"/>
  <c r="Y13" i="8"/>
  <c r="Y14" i="8"/>
  <c r="Y15" i="8"/>
  <c r="Y65" i="8"/>
  <c r="Y57" i="9"/>
  <c r="Y58" i="9"/>
  <c r="Y59" i="9"/>
  <c r="Y60" i="9"/>
  <c r="Y61" i="9"/>
  <c r="Y62" i="9"/>
  <c r="Y52" i="9"/>
  <c r="Y53" i="9"/>
  <c r="Y40" i="9"/>
  <c r="Y41" i="9"/>
  <c r="Y42" i="9"/>
  <c r="Y43" i="9"/>
  <c r="Y44" i="9"/>
  <c r="Y47" i="9"/>
  <c r="Y48" i="9"/>
  <c r="Y49" i="9"/>
  <c r="Y31" i="9"/>
  <c r="Y32" i="9"/>
  <c r="Y33" i="9"/>
  <c r="Y34" i="9"/>
  <c r="Y35" i="9"/>
  <c r="Y36" i="9"/>
  <c r="Y22" i="9"/>
  <c r="Y23" i="9"/>
  <c r="Y24" i="9"/>
  <c r="Y25" i="9"/>
  <c r="Y26" i="9"/>
  <c r="Y27" i="9"/>
  <c r="Y13" i="9"/>
  <c r="Y14" i="9"/>
  <c r="Y15" i="9"/>
  <c r="Y16" i="9"/>
  <c r="Y17" i="9"/>
  <c r="Y18" i="9"/>
  <c r="Y65" i="9"/>
  <c r="Y27" i="20"/>
  <c r="Y28" i="20"/>
  <c r="Y29" i="20"/>
  <c r="Y17" i="20"/>
  <c r="Y18" i="20"/>
  <c r="Y19" i="20"/>
  <c r="Y20" i="20"/>
  <c r="Y21" i="20"/>
  <c r="Y22" i="20"/>
  <c r="Y23" i="20"/>
  <c r="Y24" i="20"/>
  <c r="Y12" i="20"/>
  <c r="Y13" i="20"/>
  <c r="Y14" i="20"/>
  <c r="Y32" i="20"/>
  <c r="Y64" i="10"/>
  <c r="Y65" i="10"/>
  <c r="Y66" i="10"/>
  <c r="Y67" i="10"/>
  <c r="Y68" i="10"/>
  <c r="Y69" i="10"/>
  <c r="Y48" i="10"/>
  <c r="Y49" i="10"/>
  <c r="Y50" i="10"/>
  <c r="Y51" i="10"/>
  <c r="Y52" i="10"/>
  <c r="Y55" i="10"/>
  <c r="Y56" i="10"/>
  <c r="Y57" i="10"/>
  <c r="Y58" i="10"/>
  <c r="Y59" i="10"/>
  <c r="Y60" i="10"/>
  <c r="Y31" i="10"/>
  <c r="Y32" i="10"/>
  <c r="Y33" i="10"/>
  <c r="Y34" i="10"/>
  <c r="Y35" i="10"/>
  <c r="Y38" i="10"/>
  <c r="Y39" i="10"/>
  <c r="Y40" i="10"/>
  <c r="Y41" i="10"/>
  <c r="Y42" i="10"/>
  <c r="Y43" i="10"/>
  <c r="Y14" i="10"/>
  <c r="Y15" i="10"/>
  <c r="Y16" i="10"/>
  <c r="Y17" i="10"/>
  <c r="Y18" i="10"/>
  <c r="Y21" i="10"/>
  <c r="Y22" i="10"/>
  <c r="Y23" i="10"/>
  <c r="Y24" i="10"/>
  <c r="Y25" i="10"/>
  <c r="Y26" i="10"/>
  <c r="Y72" i="10"/>
  <c r="Y60" i="12"/>
  <c r="Y61" i="12"/>
  <c r="Y62" i="12"/>
  <c r="Y63" i="12"/>
  <c r="Y64" i="12"/>
  <c r="Y65" i="12"/>
  <c r="Y54" i="12"/>
  <c r="Y55" i="12"/>
  <c r="Y56" i="12"/>
  <c r="Y42" i="12"/>
  <c r="Y43" i="12"/>
  <c r="Y44" i="12"/>
  <c r="Y45" i="12"/>
  <c r="Y46" i="12"/>
  <c r="Y49" i="12"/>
  <c r="Y50" i="12"/>
  <c r="Y51" i="12"/>
  <c r="Y36" i="12"/>
  <c r="Y37" i="12"/>
  <c r="Y38" i="12"/>
  <c r="Y26" i="12"/>
  <c r="Y27" i="12"/>
  <c r="Y28" i="12"/>
  <c r="Y29" i="12"/>
  <c r="Y30" i="12"/>
  <c r="Y31" i="12"/>
  <c r="Y32" i="12"/>
  <c r="Y33" i="12"/>
  <c r="Y21" i="12"/>
  <c r="Y22" i="12"/>
  <c r="Y23" i="12"/>
  <c r="Y13" i="12"/>
  <c r="Y14" i="12"/>
  <c r="Y15" i="12"/>
  <c r="Y16" i="12"/>
  <c r="Y17" i="12"/>
  <c r="Y18" i="12"/>
  <c r="Y68" i="12"/>
  <c r="Y13" i="21"/>
  <c r="Y14" i="21"/>
  <c r="Y15" i="21"/>
  <c r="Y16" i="21"/>
  <c r="Y17" i="21"/>
  <c r="Y18" i="21"/>
  <c r="Y21" i="21"/>
  <c r="X18" i="21"/>
  <c r="V18" i="21"/>
  <c r="T18" i="21"/>
  <c r="R18" i="21"/>
  <c r="P18" i="21"/>
  <c r="N18" i="21"/>
  <c r="N68" i="12"/>
  <c r="X65" i="12"/>
  <c r="V65" i="12"/>
  <c r="T65" i="12"/>
  <c r="R65" i="12"/>
  <c r="P65" i="12"/>
  <c r="N65" i="12"/>
  <c r="X56" i="12"/>
  <c r="V56" i="12"/>
  <c r="T56" i="12"/>
  <c r="R56" i="12"/>
  <c r="P56" i="12"/>
  <c r="N56" i="12"/>
  <c r="X51" i="12"/>
  <c r="V51" i="12"/>
  <c r="T51" i="12"/>
  <c r="R51" i="12"/>
  <c r="P51" i="12"/>
  <c r="N51" i="12"/>
  <c r="X38" i="12"/>
  <c r="V38" i="12"/>
  <c r="T38" i="12"/>
  <c r="R38" i="12"/>
  <c r="P38" i="12"/>
  <c r="N38" i="12"/>
  <c r="X33" i="12"/>
  <c r="V33" i="12"/>
  <c r="T33" i="12"/>
  <c r="R33" i="12"/>
  <c r="P33" i="12"/>
  <c r="N33" i="12"/>
  <c r="X23" i="12"/>
  <c r="V23" i="12"/>
  <c r="T23" i="12"/>
  <c r="R23" i="12"/>
  <c r="P23" i="12"/>
  <c r="N23" i="12"/>
  <c r="X18" i="12"/>
  <c r="V18" i="12"/>
  <c r="T18" i="12"/>
  <c r="R18" i="12"/>
  <c r="P18" i="12"/>
  <c r="N18" i="12"/>
  <c r="X69" i="10"/>
  <c r="V69" i="10"/>
  <c r="T69" i="10"/>
  <c r="R69" i="10"/>
  <c r="P69" i="10"/>
  <c r="N69" i="10"/>
  <c r="X60" i="10"/>
  <c r="V60" i="10"/>
  <c r="T60" i="10"/>
  <c r="R60" i="10"/>
  <c r="P60" i="10"/>
  <c r="N60" i="10"/>
  <c r="X43" i="10"/>
  <c r="V43" i="10"/>
  <c r="T43" i="10"/>
  <c r="R43" i="10"/>
  <c r="P43" i="10"/>
  <c r="N43" i="10"/>
  <c r="X26" i="10"/>
  <c r="V26" i="10"/>
  <c r="T26" i="10"/>
  <c r="R26" i="10"/>
  <c r="P26" i="10"/>
  <c r="N26" i="10"/>
  <c r="X29" i="20"/>
  <c r="V29" i="20"/>
  <c r="T29" i="20"/>
  <c r="R29" i="20"/>
  <c r="P29" i="20"/>
  <c r="N29" i="20"/>
  <c r="X24" i="20"/>
  <c r="V24" i="20"/>
  <c r="T24" i="20"/>
  <c r="R24" i="20"/>
  <c r="P24" i="20"/>
  <c r="N24" i="20"/>
  <c r="X14" i="20"/>
  <c r="V14" i="20"/>
  <c r="T14" i="20"/>
  <c r="R14" i="20"/>
  <c r="P14" i="20"/>
  <c r="N14" i="20"/>
  <c r="X62" i="9"/>
  <c r="V62" i="9"/>
  <c r="T62" i="9"/>
  <c r="R62" i="9"/>
  <c r="P62" i="9"/>
  <c r="N62" i="9"/>
  <c r="X53" i="9"/>
  <c r="V53" i="9"/>
  <c r="T53" i="9"/>
  <c r="R53" i="9"/>
  <c r="P53" i="9"/>
  <c r="N53" i="9"/>
  <c r="X49" i="9"/>
  <c r="V49" i="9"/>
  <c r="T49" i="9"/>
  <c r="R49" i="9"/>
  <c r="P49" i="9"/>
  <c r="N49" i="9"/>
  <c r="X36" i="9"/>
  <c r="V36" i="9"/>
  <c r="T36" i="9"/>
  <c r="R36" i="9"/>
  <c r="P36" i="9"/>
  <c r="N36" i="9"/>
  <c r="X27" i="9"/>
  <c r="V27" i="9"/>
  <c r="T27" i="9"/>
  <c r="R27" i="9"/>
  <c r="P27" i="9"/>
  <c r="N27" i="9"/>
  <c r="X18" i="9"/>
  <c r="V18" i="9"/>
  <c r="T18" i="9"/>
  <c r="R18" i="9"/>
  <c r="P18" i="9"/>
  <c r="N18" i="9"/>
  <c r="X62" i="8"/>
  <c r="V62" i="8"/>
  <c r="T62" i="8"/>
  <c r="R62" i="8"/>
  <c r="P62" i="8"/>
  <c r="N62" i="8"/>
  <c r="X51" i="8"/>
  <c r="V51" i="8"/>
  <c r="T51" i="8"/>
  <c r="R51" i="8"/>
  <c r="P51" i="8"/>
  <c r="N51" i="8"/>
  <c r="X36" i="8"/>
  <c r="V36" i="8"/>
  <c r="T36" i="8"/>
  <c r="R36" i="8"/>
  <c r="P36" i="8"/>
  <c r="N36" i="8"/>
  <c r="X15" i="8"/>
  <c r="V15" i="8"/>
  <c r="T15" i="8"/>
  <c r="R15" i="8"/>
  <c r="P15" i="8"/>
  <c r="N15" i="8"/>
  <c r="X62" i="7"/>
  <c r="V62" i="7"/>
  <c r="T62" i="7"/>
  <c r="R62" i="7"/>
  <c r="P62" i="7"/>
  <c r="X51" i="7"/>
  <c r="V51" i="7"/>
  <c r="T51" i="7"/>
  <c r="R51" i="7"/>
  <c r="P51" i="7"/>
  <c r="N51" i="7"/>
  <c r="X34" i="7"/>
  <c r="V34" i="7"/>
  <c r="T34" i="7"/>
  <c r="R34" i="7"/>
  <c r="P34" i="7"/>
  <c r="N34" i="7"/>
  <c r="X15" i="7"/>
  <c r="V15" i="7"/>
  <c r="T15" i="7"/>
  <c r="R15" i="7"/>
  <c r="P15" i="7"/>
  <c r="N15" i="7"/>
  <c r="X64" i="5"/>
  <c r="V64" i="5"/>
  <c r="T64" i="5"/>
  <c r="R64" i="5"/>
  <c r="P64" i="5"/>
  <c r="N64" i="5"/>
  <c r="X55" i="5"/>
  <c r="V55" i="5"/>
  <c r="T55" i="5"/>
  <c r="R55" i="5"/>
  <c r="P55" i="5"/>
  <c r="N55" i="5"/>
  <c r="X51" i="5"/>
  <c r="V51" i="5"/>
  <c r="T51" i="5"/>
  <c r="R51" i="5"/>
  <c r="P51" i="5"/>
  <c r="N51" i="5"/>
  <c r="X38" i="5"/>
  <c r="V38" i="5"/>
  <c r="T38" i="5"/>
  <c r="R38" i="5"/>
  <c r="P38" i="5"/>
  <c r="N38" i="5"/>
  <c r="X33" i="5"/>
  <c r="V33" i="5"/>
  <c r="T33" i="5"/>
  <c r="R33" i="5"/>
  <c r="P33" i="5"/>
  <c r="N33" i="5"/>
  <c r="X18" i="5"/>
  <c r="V18" i="5"/>
  <c r="T18" i="5"/>
  <c r="R18" i="5"/>
  <c r="P18" i="5"/>
  <c r="N18" i="5"/>
  <c r="X36" i="4"/>
  <c r="V36" i="4"/>
  <c r="T36" i="4"/>
  <c r="R36" i="4"/>
  <c r="P36" i="4"/>
  <c r="N36" i="4"/>
  <c r="X27" i="4"/>
  <c r="V27" i="4"/>
  <c r="T27" i="4"/>
  <c r="R27" i="4"/>
  <c r="P27" i="4"/>
  <c r="N27" i="4"/>
  <c r="X15" i="19"/>
  <c r="V15" i="19"/>
  <c r="T15" i="19"/>
  <c r="R15" i="19"/>
  <c r="P15" i="19"/>
  <c r="C23" i="20"/>
  <c r="O45" i="9"/>
  <c r="Q45" i="9"/>
  <c r="S45" i="9"/>
  <c r="U45" i="9"/>
  <c r="W45" i="9"/>
  <c r="Y45" i="9"/>
  <c r="N62" i="7"/>
  <c r="G12" i="19"/>
  <c r="J18" i="21"/>
  <c r="J21" i="21"/>
  <c r="AA21" i="21"/>
  <c r="J18" i="12"/>
  <c r="J23" i="12"/>
  <c r="J33" i="12"/>
  <c r="J38" i="12"/>
  <c r="J51" i="12"/>
  <c r="J56" i="12"/>
  <c r="J65" i="12"/>
  <c r="J68" i="12"/>
  <c r="AA68" i="12"/>
  <c r="J60" i="10"/>
  <c r="J26" i="10"/>
  <c r="J43" i="10"/>
  <c r="J69" i="10"/>
  <c r="J72" i="10"/>
  <c r="AA72" i="10"/>
  <c r="J14" i="20"/>
  <c r="J24" i="20"/>
  <c r="J29" i="20"/>
  <c r="J32" i="20"/>
  <c r="AA32" i="20"/>
  <c r="J18" i="9"/>
  <c r="J27" i="9"/>
  <c r="J62" i="9"/>
  <c r="J36" i="9"/>
  <c r="J49" i="9"/>
  <c r="J53" i="9"/>
  <c r="J65" i="9"/>
  <c r="AA65" i="9"/>
  <c r="N65" i="9"/>
  <c r="P65" i="9"/>
  <c r="R65" i="9"/>
  <c r="T65" i="9"/>
  <c r="V65" i="9"/>
  <c r="X65" i="9"/>
  <c r="Z65" i="9"/>
  <c r="J15" i="8"/>
  <c r="J36" i="8"/>
  <c r="J51" i="8"/>
  <c r="J62" i="8"/>
  <c r="J65" i="8"/>
  <c r="AA65" i="8"/>
  <c r="J15" i="7"/>
  <c r="J34" i="7"/>
  <c r="J51" i="7"/>
  <c r="J62" i="7"/>
  <c r="J65" i="7"/>
  <c r="AA65" i="7"/>
  <c r="P65" i="7"/>
  <c r="R65" i="7"/>
  <c r="T65" i="7"/>
  <c r="V65" i="7"/>
  <c r="X65" i="7"/>
  <c r="N65" i="7"/>
  <c r="Z65" i="7"/>
  <c r="J18" i="5"/>
  <c r="J23" i="5"/>
  <c r="J33" i="5"/>
  <c r="J38" i="5"/>
  <c r="J51" i="5"/>
  <c r="J55" i="5"/>
  <c r="J63" i="5"/>
  <c r="J64" i="5"/>
  <c r="J67" i="5"/>
  <c r="AA67" i="5"/>
  <c r="P23" i="5"/>
  <c r="P67" i="5"/>
  <c r="R23" i="5"/>
  <c r="R67" i="5"/>
  <c r="T23" i="5"/>
  <c r="T67" i="5"/>
  <c r="V23" i="5"/>
  <c r="V67" i="5"/>
  <c r="X23" i="5"/>
  <c r="X67" i="5"/>
  <c r="N67" i="5"/>
  <c r="Z67" i="5"/>
  <c r="J36" i="4"/>
  <c r="J27" i="4"/>
  <c r="J18" i="4"/>
  <c r="J39" i="4"/>
  <c r="AA39" i="4"/>
  <c r="P39" i="4"/>
  <c r="R39" i="4"/>
  <c r="T39" i="4"/>
  <c r="V39" i="4"/>
  <c r="X39" i="4"/>
  <c r="N39" i="4"/>
  <c r="Z39" i="4"/>
  <c r="AA27" i="19"/>
  <c r="Z27" i="19"/>
  <c r="I65" i="7"/>
  <c r="D7" i="18"/>
  <c r="D9" i="18"/>
  <c r="E10" i="18"/>
  <c r="D11" i="18"/>
  <c r="D13" i="18"/>
  <c r="E14" i="18"/>
  <c r="D15" i="18"/>
  <c r="AA62" i="7"/>
  <c r="I40" i="9"/>
  <c r="I41" i="9"/>
  <c r="I42" i="9"/>
  <c r="I43" i="9"/>
  <c r="I44" i="9"/>
  <c r="I47" i="9"/>
  <c r="I48" i="9"/>
  <c r="I49" i="9"/>
  <c r="I51" i="8"/>
  <c r="I36" i="8"/>
  <c r="D59" i="16"/>
  <c r="B10" i="16"/>
  <c r="B15" i="16"/>
  <c r="B20" i="16"/>
  <c r="B25" i="16"/>
  <c r="B30" i="16"/>
  <c r="B35" i="16"/>
  <c r="I32" i="20"/>
  <c r="C7" i="18"/>
  <c r="E7" i="18"/>
  <c r="C8" i="18"/>
  <c r="D8" i="18"/>
  <c r="C9" i="18"/>
  <c r="E9" i="18"/>
  <c r="C10" i="18"/>
  <c r="D10" i="18"/>
  <c r="C11" i="18"/>
  <c r="E11" i="18"/>
  <c r="C12" i="18"/>
  <c r="D12" i="18"/>
  <c r="C13" i="18"/>
  <c r="E13" i="18"/>
  <c r="C14" i="18"/>
  <c r="D14" i="18"/>
  <c r="C15" i="18"/>
  <c r="E15" i="18"/>
  <c r="C6" i="18"/>
  <c r="E6" i="18"/>
  <c r="G7" i="18"/>
  <c r="G8" i="18"/>
  <c r="G9" i="18"/>
  <c r="G10" i="18"/>
  <c r="G11" i="18"/>
  <c r="G12" i="18"/>
  <c r="G13" i="18"/>
  <c r="G14" i="18"/>
  <c r="G15" i="18"/>
  <c r="AA65" i="12"/>
  <c r="AA56" i="12"/>
  <c r="AA51" i="12"/>
  <c r="AA38" i="12"/>
  <c r="AA33" i="12"/>
  <c r="AA23" i="12"/>
  <c r="AA18" i="12"/>
  <c r="AA69" i="10"/>
  <c r="AA60" i="10"/>
  <c r="AA43" i="10"/>
  <c r="AA26" i="10"/>
  <c r="AA29" i="20"/>
  <c r="AA24" i="20"/>
  <c r="AA14" i="20"/>
  <c r="I13" i="9"/>
  <c r="I14" i="9"/>
  <c r="I15" i="9"/>
  <c r="I16" i="9"/>
  <c r="I17" i="9"/>
  <c r="I18" i="9"/>
  <c r="I22" i="9"/>
  <c r="I23" i="9"/>
  <c r="I24" i="9"/>
  <c r="I25" i="9"/>
  <c r="I26" i="9"/>
  <c r="I27" i="9"/>
  <c r="I62" i="9"/>
  <c r="I31" i="9"/>
  <c r="I32" i="9"/>
  <c r="I33" i="9"/>
  <c r="I34" i="9"/>
  <c r="I35" i="9"/>
  <c r="I36" i="9"/>
  <c r="I53" i="9"/>
  <c r="I65" i="9"/>
  <c r="AA62" i="9"/>
  <c r="AA53" i="9"/>
  <c r="J45" i="9"/>
  <c r="AA49" i="9"/>
  <c r="AA36" i="9"/>
  <c r="AA27" i="9"/>
  <c r="AA18" i="9"/>
  <c r="AA62" i="8"/>
  <c r="AA51" i="8"/>
  <c r="AA36" i="8"/>
  <c r="AA15" i="8"/>
  <c r="AA51" i="7"/>
  <c r="AA34" i="7"/>
  <c r="AA15" i="7"/>
  <c r="N23" i="5"/>
  <c r="Y59" i="5"/>
  <c r="W59" i="5"/>
  <c r="U59" i="5"/>
  <c r="S59" i="5"/>
  <c r="Q59" i="5"/>
  <c r="O59" i="5"/>
  <c r="AA64" i="5"/>
  <c r="AA55" i="5"/>
  <c r="AA51" i="5"/>
  <c r="AA38" i="5"/>
  <c r="AA33" i="5"/>
  <c r="AA23" i="5"/>
  <c r="AA18" i="5"/>
  <c r="AA36" i="4"/>
  <c r="AA27" i="4"/>
  <c r="AA18" i="4"/>
  <c r="I31" i="4"/>
  <c r="I32" i="4"/>
  <c r="I33" i="4"/>
  <c r="I34" i="4"/>
  <c r="I35" i="4"/>
  <c r="I36" i="4"/>
  <c r="I22" i="4"/>
  <c r="I23" i="4"/>
  <c r="I24" i="4"/>
  <c r="I25" i="4"/>
  <c r="I26" i="4"/>
  <c r="I27" i="4"/>
  <c r="I13" i="4"/>
  <c r="I14" i="4"/>
  <c r="I15" i="4"/>
  <c r="I16" i="4"/>
  <c r="I17" i="4"/>
  <c r="I18" i="4"/>
  <c r="I39" i="4"/>
  <c r="I18" i="21"/>
  <c r="I21" i="21"/>
  <c r="B41" i="16"/>
  <c r="B46" i="16"/>
  <c r="G17" i="21"/>
  <c r="G16" i="21"/>
  <c r="G15" i="21"/>
  <c r="G14" i="21"/>
  <c r="G13" i="21"/>
  <c r="I12" i="20"/>
  <c r="I13" i="20"/>
  <c r="I14" i="20"/>
  <c r="I17" i="20"/>
  <c r="I18" i="20"/>
  <c r="I19" i="20"/>
  <c r="I20" i="20"/>
  <c r="I21" i="20"/>
  <c r="I22" i="20"/>
  <c r="I23" i="20"/>
  <c r="I24" i="20"/>
  <c r="I27" i="20"/>
  <c r="I28" i="20"/>
  <c r="I29" i="20"/>
  <c r="G28" i="20"/>
  <c r="G27" i="20"/>
  <c r="G23" i="20"/>
  <c r="G22" i="20"/>
  <c r="G21" i="20"/>
  <c r="G20" i="20"/>
  <c r="G19" i="20"/>
  <c r="G18" i="20"/>
  <c r="G17" i="20"/>
  <c r="G13" i="20"/>
  <c r="G12" i="20"/>
  <c r="J11" i="20"/>
  <c r="G14" i="19"/>
  <c r="G13" i="19"/>
  <c r="G64" i="12"/>
  <c r="G63" i="12"/>
  <c r="G62" i="12"/>
  <c r="G61" i="12"/>
  <c r="G60" i="12"/>
  <c r="G55" i="12"/>
  <c r="G50" i="12"/>
  <c r="G49" i="12"/>
  <c r="G46" i="12"/>
  <c r="G45" i="12"/>
  <c r="G44" i="12"/>
  <c r="G43" i="12"/>
  <c r="G42" i="12"/>
  <c r="G37" i="12"/>
  <c r="G36" i="12"/>
  <c r="G32" i="12"/>
  <c r="G31" i="12"/>
  <c r="G30" i="12"/>
  <c r="G29" i="12"/>
  <c r="G28" i="12"/>
  <c r="G27" i="12"/>
  <c r="G26" i="12"/>
  <c r="G22" i="12"/>
  <c r="G21" i="12"/>
  <c r="G17" i="12"/>
  <c r="G16" i="12"/>
  <c r="G15" i="12"/>
  <c r="G68" i="10"/>
  <c r="G67" i="10"/>
  <c r="G66" i="10"/>
  <c r="G65" i="10"/>
  <c r="G64" i="10"/>
  <c r="G59" i="10"/>
  <c r="G58" i="10"/>
  <c r="G57" i="10"/>
  <c r="G56" i="10"/>
  <c r="G55" i="10"/>
  <c r="G52" i="10"/>
  <c r="G51" i="10"/>
  <c r="G50" i="10"/>
  <c r="G49" i="10"/>
  <c r="G48" i="10"/>
  <c r="G42" i="10"/>
  <c r="G41" i="10"/>
  <c r="G40" i="10"/>
  <c r="G39" i="10"/>
  <c r="G38" i="10"/>
  <c r="G35" i="10"/>
  <c r="G34" i="10"/>
  <c r="G33" i="10"/>
  <c r="G32" i="10"/>
  <c r="G31" i="10"/>
  <c r="G25" i="10"/>
  <c r="G24" i="10"/>
  <c r="G23" i="10"/>
  <c r="G22" i="10"/>
  <c r="G21" i="10"/>
  <c r="G18" i="10"/>
  <c r="G17" i="10"/>
  <c r="G16" i="10"/>
  <c r="G61" i="9"/>
  <c r="G60" i="9"/>
  <c r="G59" i="9"/>
  <c r="G58" i="9"/>
  <c r="G57" i="9"/>
  <c r="G52" i="9"/>
  <c r="G48" i="9"/>
  <c r="G47" i="9"/>
  <c r="G44" i="9"/>
  <c r="G43" i="9"/>
  <c r="G42" i="9"/>
  <c r="G41" i="9"/>
  <c r="G40" i="9"/>
  <c r="G39" i="9"/>
  <c r="G35" i="9"/>
  <c r="G34" i="9"/>
  <c r="G33" i="9"/>
  <c r="G32" i="9"/>
  <c r="G31" i="9"/>
  <c r="G26" i="9"/>
  <c r="G25" i="9"/>
  <c r="G24" i="9"/>
  <c r="G23" i="9"/>
  <c r="G22" i="9"/>
  <c r="G17" i="9"/>
  <c r="G16" i="9"/>
  <c r="G15" i="9"/>
  <c r="G61" i="8"/>
  <c r="G60" i="8"/>
  <c r="G59" i="8"/>
  <c r="G58" i="8"/>
  <c r="G57" i="8"/>
  <c r="G50" i="8"/>
  <c r="G49" i="8"/>
  <c r="G48" i="8"/>
  <c r="G47" i="8"/>
  <c r="G46" i="8"/>
  <c r="G45" i="8"/>
  <c r="G44" i="8"/>
  <c r="G43" i="8"/>
  <c r="G42" i="8"/>
  <c r="G40" i="8"/>
  <c r="G41" i="8"/>
  <c r="G35" i="8"/>
  <c r="G34" i="8"/>
  <c r="G33" i="8"/>
  <c r="G32" i="8"/>
  <c r="G31" i="8"/>
  <c r="G30" i="8"/>
  <c r="G29" i="8"/>
  <c r="G28" i="8"/>
  <c r="G27" i="8"/>
  <c r="G26" i="8"/>
  <c r="G25" i="8"/>
  <c r="G24" i="8"/>
  <c r="G23" i="8"/>
  <c r="G22" i="8"/>
  <c r="G21" i="8"/>
  <c r="G14" i="8"/>
  <c r="G61" i="7"/>
  <c r="G60" i="7"/>
  <c r="G59" i="7"/>
  <c r="G58" i="7"/>
  <c r="G57" i="7"/>
  <c r="G50" i="7"/>
  <c r="G49" i="7"/>
  <c r="G48" i="7"/>
  <c r="G47" i="7"/>
  <c r="G46" i="7"/>
  <c r="G45" i="7"/>
  <c r="G44" i="7"/>
  <c r="G43" i="7"/>
  <c r="G42" i="7"/>
  <c r="G41" i="7"/>
  <c r="G40" i="7"/>
  <c r="G33" i="7"/>
  <c r="G32" i="7"/>
  <c r="G31" i="7"/>
  <c r="G30" i="7"/>
  <c r="G29" i="7"/>
  <c r="G28" i="7"/>
  <c r="G27" i="7"/>
  <c r="G26" i="7"/>
  <c r="G25" i="7"/>
  <c r="G24" i="7"/>
  <c r="G23" i="7"/>
  <c r="G22" i="7"/>
  <c r="G21" i="7"/>
  <c r="G14" i="7"/>
  <c r="G37" i="5"/>
  <c r="G63" i="5"/>
  <c r="G62" i="5"/>
  <c r="G61" i="5"/>
  <c r="G60" i="5"/>
  <c r="G59" i="5"/>
  <c r="I50" i="5"/>
  <c r="G50" i="5"/>
  <c r="G49" i="5"/>
  <c r="G46" i="5"/>
  <c r="G45" i="5"/>
  <c r="G44" i="5"/>
  <c r="G43" i="5"/>
  <c r="G42" i="5"/>
  <c r="G36" i="5"/>
  <c r="G32" i="5"/>
  <c r="G31" i="5"/>
  <c r="G30" i="5"/>
  <c r="G29" i="5"/>
  <c r="G28" i="5"/>
  <c r="G27" i="5"/>
  <c r="G26" i="5"/>
  <c r="G22" i="5"/>
  <c r="G21" i="5"/>
  <c r="G17" i="5"/>
  <c r="G16" i="5"/>
  <c r="G15" i="5"/>
  <c r="G35" i="4"/>
  <c r="G34" i="4"/>
  <c r="G33" i="4"/>
  <c r="G32" i="4"/>
  <c r="G31" i="4"/>
  <c r="G26" i="4"/>
  <c r="G25" i="4"/>
  <c r="G24" i="4"/>
  <c r="G23" i="4"/>
  <c r="G22" i="4"/>
  <c r="G14" i="4"/>
  <c r="G17" i="4"/>
  <c r="G16" i="4"/>
  <c r="G15" i="4"/>
  <c r="I54" i="12"/>
  <c r="I55" i="12"/>
  <c r="I56" i="12"/>
  <c r="I36" i="12"/>
  <c r="I37" i="12"/>
  <c r="I38" i="12"/>
  <c r="I26" i="12"/>
  <c r="I27" i="12"/>
  <c r="I28" i="12"/>
  <c r="I29" i="12"/>
  <c r="I30" i="12"/>
  <c r="I31" i="12"/>
  <c r="I32" i="12"/>
  <c r="I33" i="12"/>
  <c r="I22" i="12"/>
  <c r="I23" i="12"/>
  <c r="I13" i="12"/>
  <c r="I14" i="12"/>
  <c r="I15" i="12"/>
  <c r="I16" i="12"/>
  <c r="I17" i="12"/>
  <c r="I18" i="12"/>
  <c r="I48" i="10"/>
  <c r="I49" i="10"/>
  <c r="I50" i="10"/>
  <c r="I51" i="10"/>
  <c r="I52" i="10"/>
  <c r="I55" i="10"/>
  <c r="I56" i="10"/>
  <c r="I57" i="10"/>
  <c r="I58" i="10"/>
  <c r="I59" i="10"/>
  <c r="I60" i="10"/>
  <c r="I14" i="10"/>
  <c r="I15" i="10"/>
  <c r="I16" i="10"/>
  <c r="I17" i="10"/>
  <c r="I18" i="10"/>
  <c r="I21" i="10"/>
  <c r="I22" i="10"/>
  <c r="I23" i="10"/>
  <c r="I24" i="10"/>
  <c r="I25" i="10"/>
  <c r="I26" i="10"/>
  <c r="I31" i="10"/>
  <c r="I32" i="10"/>
  <c r="I33" i="10"/>
  <c r="I34" i="10"/>
  <c r="I35" i="10"/>
  <c r="I38" i="10"/>
  <c r="I39" i="10"/>
  <c r="I40" i="10"/>
  <c r="I41" i="10"/>
  <c r="I42" i="10"/>
  <c r="I43" i="10"/>
  <c r="I64" i="10"/>
  <c r="I65" i="10"/>
  <c r="I66" i="10"/>
  <c r="I67" i="10"/>
  <c r="I68" i="10"/>
  <c r="I69" i="10"/>
  <c r="I72" i="10"/>
  <c r="I12" i="7"/>
  <c r="I13" i="7"/>
  <c r="I14" i="7"/>
  <c r="I15" i="7"/>
  <c r="I21" i="7"/>
  <c r="I22" i="7"/>
  <c r="I23" i="7"/>
  <c r="I24" i="7"/>
  <c r="I25" i="7"/>
  <c r="I26" i="7"/>
  <c r="I27" i="7"/>
  <c r="I28" i="7"/>
  <c r="I29" i="7"/>
  <c r="I30" i="7"/>
  <c r="I31" i="7"/>
  <c r="I32" i="7"/>
  <c r="I33" i="7"/>
  <c r="I34" i="7"/>
  <c r="I40" i="7"/>
  <c r="I41" i="7"/>
  <c r="I42" i="7"/>
  <c r="I43" i="7"/>
  <c r="I44" i="7"/>
  <c r="I45" i="7"/>
  <c r="I46" i="7"/>
  <c r="I47" i="7"/>
  <c r="I48" i="7"/>
  <c r="I49" i="7"/>
  <c r="I50" i="7"/>
  <c r="I51" i="7"/>
  <c r="I57" i="7"/>
  <c r="I58" i="7"/>
  <c r="I59" i="7"/>
  <c r="I60" i="7"/>
  <c r="I61" i="7"/>
  <c r="I62" i="7"/>
  <c r="I60" i="12"/>
  <c r="I61" i="12"/>
  <c r="I62" i="12"/>
  <c r="I63" i="12"/>
  <c r="I64" i="12"/>
  <c r="I65" i="12"/>
  <c r="I35" i="8"/>
  <c r="I13" i="8"/>
  <c r="I42" i="12"/>
  <c r="I43" i="12"/>
  <c r="I44" i="12"/>
  <c r="I45" i="12"/>
  <c r="I46" i="12"/>
  <c r="I49" i="12"/>
  <c r="I50" i="12"/>
  <c r="I51" i="12"/>
  <c r="I58" i="8"/>
  <c r="I59" i="8"/>
  <c r="I60" i="8"/>
  <c r="I61" i="8"/>
  <c r="I57" i="8"/>
  <c r="I62" i="8"/>
  <c r="I40" i="8"/>
  <c r="I42" i="8"/>
  <c r="I43" i="8"/>
  <c r="I44" i="8"/>
  <c r="I41" i="8"/>
  <c r="I45" i="8"/>
  <c r="I46" i="8"/>
  <c r="I47" i="8"/>
  <c r="I48" i="8"/>
  <c r="I49" i="8"/>
  <c r="I50" i="8"/>
  <c r="I22" i="8"/>
  <c r="I23" i="8"/>
  <c r="I24" i="8"/>
  <c r="I25" i="8"/>
  <c r="I26" i="8"/>
  <c r="I27" i="8"/>
  <c r="I28" i="8"/>
  <c r="I29" i="8"/>
  <c r="I30" i="8"/>
  <c r="I31" i="8"/>
  <c r="I32" i="8"/>
  <c r="I33" i="8"/>
  <c r="I34" i="8"/>
  <c r="I21" i="8"/>
  <c r="I14" i="8"/>
  <c r="I12" i="8"/>
  <c r="I15" i="8"/>
  <c r="I13" i="5"/>
  <c r="I14" i="5"/>
  <c r="I15" i="5"/>
  <c r="I16" i="5"/>
  <c r="I17" i="5"/>
  <c r="I18" i="5"/>
  <c r="I21" i="5"/>
  <c r="I22" i="5"/>
  <c r="I23" i="5"/>
  <c r="I26" i="5"/>
  <c r="I27" i="5"/>
  <c r="I28" i="5"/>
  <c r="I29" i="5"/>
  <c r="I30" i="5"/>
  <c r="I31" i="5"/>
  <c r="I32" i="5"/>
  <c r="I33" i="5"/>
  <c r="I36" i="5"/>
  <c r="I37" i="5"/>
  <c r="I38" i="5"/>
  <c r="I42" i="5"/>
  <c r="I43" i="5"/>
  <c r="I44" i="5"/>
  <c r="I45" i="5"/>
  <c r="I46" i="5"/>
  <c r="I49" i="5"/>
  <c r="I51" i="5"/>
  <c r="I54" i="5"/>
  <c r="I55" i="5"/>
  <c r="I59" i="5"/>
  <c r="I60" i="5"/>
  <c r="I61" i="5"/>
  <c r="I62" i="5"/>
  <c r="I63" i="5"/>
  <c r="I64" i="5"/>
  <c r="I67" i="5"/>
  <c r="I65" i="8"/>
  <c r="G13" i="12"/>
  <c r="G14" i="12"/>
  <c r="G14" i="10"/>
  <c r="G15" i="10"/>
  <c r="G13" i="9"/>
  <c r="G14" i="9"/>
  <c r="G12" i="8"/>
  <c r="G13" i="8"/>
  <c r="G12" i="7"/>
  <c r="G13" i="7"/>
  <c r="G13" i="5"/>
  <c r="G14" i="5"/>
  <c r="G13" i="4"/>
  <c r="G41" i="12"/>
  <c r="J41" i="12"/>
  <c r="G20" i="12"/>
  <c r="J20" i="12"/>
  <c r="J20" i="5"/>
  <c r="I68" i="12"/>
  <c r="B54" i="16"/>
  <c r="N65" i="8"/>
  <c r="P65" i="8"/>
  <c r="R65" i="8"/>
  <c r="T65" i="8"/>
  <c r="V65" i="8"/>
  <c r="X65" i="8"/>
  <c r="Z65" i="8"/>
  <c r="X32" i="20"/>
  <c r="V32" i="20"/>
  <c r="T32" i="20"/>
  <c r="R32" i="20"/>
  <c r="P32" i="20"/>
  <c r="N32" i="20"/>
  <c r="Z32" i="20"/>
  <c r="X72" i="10"/>
  <c r="V72" i="10"/>
  <c r="T72" i="10"/>
  <c r="R72" i="10"/>
  <c r="P72" i="10"/>
  <c r="N72" i="10"/>
  <c r="Z72" i="10"/>
  <c r="P68" i="12"/>
  <c r="R68" i="12"/>
  <c r="T68" i="12"/>
  <c r="V68" i="12"/>
  <c r="X68" i="12"/>
  <c r="Z68" i="12"/>
  <c r="X21" i="21"/>
  <c r="V21" i="21"/>
  <c r="T21" i="21"/>
  <c r="N21" i="21"/>
  <c r="P21" i="21"/>
  <c r="R21" i="21"/>
  <c r="Z21" i="21"/>
  <c r="M15" i="18"/>
  <c r="Q13" i="18"/>
  <c r="O13" i="18"/>
  <c r="K11" i="18"/>
  <c r="O10" i="18"/>
  <c r="R9" i="18"/>
  <c r="N14" i="18"/>
  <c r="Q14" i="18"/>
  <c r="P11" i="18"/>
  <c r="P7" i="18"/>
  <c r="R10" i="18"/>
  <c r="O7" i="18"/>
  <c r="P14" i="18"/>
  <c r="R13" i="18"/>
  <c r="L13" i="18"/>
  <c r="M9" i="18"/>
  <c r="L14" i="18"/>
  <c r="K15" i="18"/>
  <c r="K9" i="18"/>
  <c r="L15" i="18"/>
  <c r="N10" i="18"/>
  <c r="P10" i="18"/>
  <c r="N15" i="18"/>
  <c r="M13" i="18"/>
  <c r="N11" i="18"/>
  <c r="O9" i="18"/>
  <c r="R14" i="18"/>
  <c r="L7" i="18"/>
  <c r="Q7" i="18"/>
  <c r="R15" i="18"/>
  <c r="Q10" i="18"/>
  <c r="Q11" i="18"/>
  <c r="M11" i="18"/>
  <c r="M10" i="18"/>
  <c r="L10" i="18"/>
  <c r="O15" i="18"/>
  <c r="K10" i="18"/>
  <c r="K7" i="18"/>
  <c r="R11" i="18"/>
  <c r="P9" i="18"/>
  <c r="N7" i="18"/>
  <c r="Q9" i="18"/>
  <c r="N9" i="18"/>
  <c r="N13" i="18"/>
  <c r="P13" i="18"/>
  <c r="M14" i="18"/>
  <c r="L9" i="18"/>
  <c r="O11" i="18"/>
  <c r="P15" i="18"/>
  <c r="L11" i="18"/>
  <c r="R7" i="18"/>
  <c r="M7" i="18"/>
  <c r="K14" i="18"/>
  <c r="O14" i="18"/>
  <c r="Q15" i="18"/>
  <c r="K13" i="18"/>
  <c r="D6" i="18"/>
  <c r="E12" i="18"/>
  <c r="E8" i="18"/>
  <c r="K12" i="18"/>
  <c r="O12" i="18"/>
  <c r="L12" i="18"/>
  <c r="M12" i="18"/>
  <c r="N12" i="18"/>
  <c r="Q12" i="18"/>
  <c r="R12" i="18"/>
  <c r="P12" i="18"/>
  <c r="R6" i="18"/>
  <c r="K6" i="18"/>
  <c r="N6" i="18"/>
  <c r="L6" i="18"/>
  <c r="O6" i="18"/>
  <c r="Q6" i="18"/>
  <c r="M6" i="18"/>
  <c r="P6" i="18"/>
  <c r="N8" i="18"/>
  <c r="M8" i="18"/>
  <c r="O8" i="18"/>
  <c r="K8" i="18"/>
  <c r="Q8" i="18"/>
  <c r="P8" i="18"/>
  <c r="L8" i="18"/>
  <c r="R8" i="18"/>
  <c r="P18" i="18"/>
  <c r="M18" i="18"/>
  <c r="Q18" i="18"/>
  <c r="O18" i="18"/>
  <c r="L18" i="18"/>
  <c r="N18" i="18"/>
  <c r="K18" i="18"/>
  <c r="R18" i="18"/>
</calcChain>
</file>

<file path=xl/sharedStrings.xml><?xml version="1.0" encoding="utf-8"?>
<sst xmlns="http://schemas.openxmlformats.org/spreadsheetml/2006/main" count="1041" uniqueCount="299">
  <si>
    <t>Transportation</t>
  </si>
  <si>
    <t>Staff per diem (allowances)</t>
  </si>
  <si>
    <t>User Costs</t>
  </si>
  <si>
    <t># of Units</t>
  </si>
  <si>
    <t>Examples</t>
  </si>
  <si>
    <t>Description</t>
  </si>
  <si>
    <t>Labor</t>
  </si>
  <si>
    <t>Capital Costs</t>
  </si>
  <si>
    <t>Lodging</t>
  </si>
  <si>
    <t>Gas</t>
  </si>
  <si>
    <t>Materials</t>
  </si>
  <si>
    <t>Trainers</t>
  </si>
  <si>
    <t>Trainees</t>
  </si>
  <si>
    <t>New Costs</t>
  </si>
  <si>
    <t>Capital</t>
  </si>
  <si>
    <t>Marginal Costs</t>
  </si>
  <si>
    <t>The price will depend on the type of vehicle rented.</t>
  </si>
  <si>
    <t>Air</t>
  </si>
  <si>
    <t>Ground</t>
  </si>
  <si>
    <t>Labor - Outreach</t>
  </si>
  <si>
    <t>Cost of materials</t>
  </si>
  <si>
    <t>Cost of food, beverages</t>
  </si>
  <si>
    <t>Averted User Costs</t>
  </si>
  <si>
    <t>Cost of Monitoring Materials</t>
  </si>
  <si>
    <t>Unit Cost (USD)</t>
  </si>
  <si>
    <t>Unit</t>
  </si>
  <si>
    <t xml:space="preserve">Not Salaried, but Full Time </t>
  </si>
  <si>
    <t xml:space="preserve">Salaried </t>
  </si>
  <si>
    <t>A full time phone operator that answers questions farmers may have in a mobile phone agrictultural extension project</t>
  </si>
  <si>
    <t xml:space="preserve">Computers, desks, phones, etc. </t>
  </si>
  <si>
    <t>Utilities may include the cost of phone bill, electricity bills, and gas bills incurred during the intervention.</t>
  </si>
  <si>
    <t>The rent paid each month for facilities that were rented specifically for the intervention and for full-time staff members.</t>
  </si>
  <si>
    <t>Senior management of the primary implementing organization</t>
  </si>
  <si>
    <t>I</t>
  </si>
  <si>
    <t>II</t>
  </si>
  <si>
    <t>III</t>
  </si>
  <si>
    <t>IV</t>
  </si>
  <si>
    <t>V</t>
  </si>
  <si>
    <t>Car</t>
  </si>
  <si>
    <t>Van</t>
  </si>
  <si>
    <t>Bus</t>
  </si>
  <si>
    <t>Cost of paper and printing and production of surveys.</t>
  </si>
  <si>
    <t>VI</t>
  </si>
  <si>
    <t xml:space="preserve">Agronomist who makes a few trips to monitor the crop growth of farmers given a new type of rice. </t>
  </si>
  <si>
    <t>Were there any products a user  bought during this intervention that they were not previously using?</t>
  </si>
  <si>
    <t>Subsidized insurance; subsidized seed packets sold to farmers.</t>
  </si>
  <si>
    <t>Fertilizer to be used on a new kind of seed.</t>
  </si>
  <si>
    <t>Surveyors who measure the use of fertilizer and compensate farmers accordingly.</t>
  </si>
  <si>
    <r>
      <t xml:space="preserve">Please enter the cost of labor for employees who were </t>
    </r>
    <r>
      <rPr>
        <b/>
        <sz val="10"/>
        <color indexed="8"/>
        <rFont val="Calibri"/>
        <family val="2"/>
      </rPr>
      <t>not full-time</t>
    </r>
    <r>
      <rPr>
        <sz val="10"/>
        <color indexed="8"/>
        <rFont val="Calibri"/>
        <family val="2"/>
      </rPr>
      <t xml:space="preserve"> and worked on monitoring activities of program recipients.  Cost of labor for full-time employees should already be accounted for in Section 1 (Full Time Staff).  Please do not include the cost of labor for data collection or any other activities that are part of the evaluation.</t>
    </r>
  </si>
  <si>
    <t>Questions That Will Shape The Template</t>
  </si>
  <si>
    <t xml:space="preserve">
</t>
  </si>
  <si>
    <t>Subtotal:</t>
  </si>
  <si>
    <t>Total:</t>
  </si>
  <si>
    <t>Section</t>
  </si>
  <si>
    <t>Miscellaneous Costs</t>
  </si>
  <si>
    <t>VII</t>
  </si>
  <si>
    <t>Targeting</t>
  </si>
  <si>
    <t>Staff Training</t>
  </si>
  <si>
    <t>Monitoring Costs</t>
  </si>
  <si>
    <t>Summary of Intervention Costs</t>
  </si>
  <si>
    <t>Number of Trainees:</t>
  </si>
  <si>
    <t>Part</t>
  </si>
  <si>
    <t>Compensation</t>
  </si>
  <si>
    <t>An analyst who calculates average usage rates based on surveys distributed by the monitors.</t>
  </si>
  <si>
    <t>User Training</t>
  </si>
  <si>
    <t>Implementation Costs</t>
  </si>
  <si>
    <t>Yes</t>
  </si>
  <si>
    <r>
      <t>Costs for goods or services that were not being paid for by participants</t>
    </r>
    <r>
      <rPr>
        <b/>
        <sz val="10"/>
        <color indexed="8"/>
        <rFont val="Calibri"/>
        <family val="2"/>
      </rPr>
      <t xml:space="preserve"> at all </t>
    </r>
    <r>
      <rPr>
        <sz val="10"/>
        <color indexed="8"/>
        <rFont val="Calibri"/>
        <family val="2"/>
      </rPr>
      <t>prior to the intervention.</t>
    </r>
  </si>
  <si>
    <t xml:space="preserve">Do you have cost information in a currency other than USD?  </t>
  </si>
  <si>
    <t>Currency Code</t>
  </si>
  <si>
    <t>Exchange Rate</t>
  </si>
  <si>
    <t>USD</t>
  </si>
  <si>
    <t>No</t>
  </si>
  <si>
    <t xml:space="preserve">Do you have an impact estimate for the intervention?  </t>
  </si>
  <si>
    <t>Impact Estimate</t>
  </si>
  <si>
    <t>Sample Size</t>
  </si>
  <si>
    <t>Aggregate Impact</t>
  </si>
  <si>
    <t>Overview &amp; Instructions</t>
  </si>
  <si>
    <t>Instructions:</t>
  </si>
  <si>
    <t xml:space="preserve">Additional Tips:
</t>
  </si>
  <si>
    <t>Complete the preliminary questions on the next tab.</t>
  </si>
  <si>
    <t>Clearly define the program and the "ingredients" that compose it.</t>
  </si>
  <si>
    <t>Complete the eight ingredients tabs.</t>
  </si>
  <si>
    <t>Review the total program cost on the final tab.</t>
  </si>
  <si>
    <t>Unit Cost (local)</t>
  </si>
  <si>
    <t>Please sum the amount spent on all materials used in the facility. Identify what materials were included in the calculation in  "Notes."</t>
  </si>
  <si>
    <t>Insert any other costs related to targeting and identifying particpants. If you have lump-sum costs that you cannot divide into the categories above, include them here.</t>
  </si>
  <si>
    <t>Employees who travelled to the rural areas to survey potential program recipients.</t>
  </si>
  <si>
    <t>Staff per diem includes food allowances and other related costs for their time in the field for the employees. If different staff received different per diem amounts, enter each on a separate line.</t>
  </si>
  <si>
    <t>Insert one line for each position. Insert additional rows below if necessary and  copy the formula in Column H.</t>
  </si>
  <si>
    <t>Labor to Develop Materials</t>
  </si>
  <si>
    <t>Insert one line for each position. If there is more than one employee per position, please sum the hours worked for all employees of that position. Insert additional rows below if necessary and copy the formula in Column H.</t>
  </si>
  <si>
    <t>Cost of the food and beverages provided at the training, either per person, per day, or total.</t>
  </si>
  <si>
    <t>Other Transportation</t>
  </si>
  <si>
    <t xml:space="preserve"> Notes</t>
  </si>
  <si>
    <t>Notes</t>
  </si>
  <si>
    <t>If the monitoring of the program recipients involved being on site, please enter the cost of lodging for the nights spent on site.  Please specify the type of lodging in "Notes."</t>
  </si>
  <si>
    <t>Subsidies, Credits, and Transfers</t>
  </si>
  <si>
    <t>Insert one line for each subsidy or credit. Insert additional rows below if necessary and copy the formula in Column H.</t>
  </si>
  <si>
    <t>Insert one line for each product. Insert additional rows below if necessary and copy the formula in Column H.</t>
  </si>
  <si>
    <t>Did the beneficiary use  less capital (materials, tools, etc) due to the intervention?</t>
  </si>
  <si>
    <t>Insert one line for each position. If there is more than one employee per position, please sum the hours or days worked for all employees of that position. Insert additional rows below if necessary and copy the formula in Column H.</t>
  </si>
  <si>
    <t>Enter the cost of lodging for the nights trainers spent on site, if applicable. Please specify the type of lodging in "Notes."</t>
  </si>
  <si>
    <t>If the user training portion of the intervention involved trainers being on site, please enter the cost of lodging for the nights spent on site. Please specify the type of lodging in "Notes."</t>
  </si>
  <si>
    <t>Insert one line for each position. Insert additional rows below if necessary and copy the formula in Column H.</t>
  </si>
  <si>
    <t>Insert any other costs related to staff training. If you have lump-sum costs that you cannot divide into the categories above, include them here.</t>
  </si>
  <si>
    <t>Insert any other costs related to user training. If you have lump-sum costs that you cannot divide into the categories above, include them here.</t>
  </si>
  <si>
    <t>Insert any other costs related to implementation. If you have lump-sum costs that you cannot divide into the categories above, include them here.</t>
  </si>
  <si>
    <t>Insert any other user costs. If you have lump-sum costs that you cannot divide into the categories above, include them here.</t>
  </si>
  <si>
    <t>Insert any other costs related to monitoring. If you have lump-sum costs that you cannot divide into the categories above, include them here.</t>
  </si>
  <si>
    <t>Staff per diem includes food allowances and other related costs for their time in the field for the employees. If different employees received different per diem amounts, provide an average or enter additional lines.</t>
  </si>
  <si>
    <t>Please identify what materials were used in "Notes" and their overall cost in the "Unit Cost" column.</t>
  </si>
  <si>
    <t>Staff per diem includes food allowances and other related costs for their time in the field for the employees. If different staff members received different per diem amounts, provide an average or enter additional rows.</t>
  </si>
  <si>
    <t>If the staff training portion of the intervention involved trainees being on site, please enter the cost of lodging for the nights spent on site.  Please specify the type of lodging in "Notes."</t>
  </si>
  <si>
    <t xml:space="preserve">Cost of venue rental for info sessions or village meetings that are designed to raise awareness about the product used in the intervention.  </t>
  </si>
  <si>
    <t>Please include the number of trainees that attend the event. If there are multiple trainings, please describe the trainings in "Notes." If these trainings have significantly different costs, it may be helpful to fill out sections I, II, and II of this tab for each training or type of training.</t>
  </si>
  <si>
    <t>If the user training portion of the intervention involved users being on site, please enter the cost of lodging for the nights spent on site.  Please specify the type of lodging in "Notes."</t>
  </si>
  <si>
    <t>Please enter the cost of developing the materials used for purposes of monitoring, excluding labor. Please include the cost of all materials that were used, even if they were given to you for free. Please describe the materials used in "Notes."</t>
  </si>
  <si>
    <t>Was any training conducted for program staff?</t>
  </si>
  <si>
    <t>Was any training conducted for program participants or beneficiaries?</t>
  </si>
  <si>
    <t>For example, there might be training sessions to teach recipients of improved cookstoves how to use them.</t>
  </si>
  <si>
    <t>Were there any costs borne by program participants, including the cost of their time?</t>
  </si>
  <si>
    <t>For example, were participants offered a partially subsidized product, which meant they were responsible for paying a portion of the product's cost? This tab also includes the opportunity cost of participants' time, so interventions requiring a large time commitment from participants should fill out this tab, even if there are no other user costs.</t>
  </si>
  <si>
    <t>Insert any other costs that were incurred throughout all phases of the intervention, including overhead or administrative costs. If you have lump-sum costs that you cannot divide into the categories above, include them here.</t>
  </si>
  <si>
    <r>
      <t xml:space="preserve">Please enter the cost of labor for </t>
    </r>
    <r>
      <rPr>
        <b/>
        <sz val="10"/>
        <color indexed="8"/>
        <rFont val="Calibri"/>
        <family val="2"/>
      </rPr>
      <t>part-time</t>
    </r>
    <r>
      <rPr>
        <sz val="10"/>
        <color indexed="8"/>
        <rFont val="Calibri"/>
        <family val="2"/>
      </rPr>
      <t xml:space="preserve"> employees who developed materials used in the targeting phase. Cost of labor for full-time employees should already be accounted for in Tab 1 - Program Administration. </t>
    </r>
  </si>
  <si>
    <r>
      <t xml:space="preserve">Please enter the cost of labor for employees who were </t>
    </r>
    <r>
      <rPr>
        <b/>
        <sz val="10"/>
        <color indexed="8"/>
        <rFont val="Calibri"/>
        <family val="2"/>
      </rPr>
      <t>not full-time</t>
    </r>
    <r>
      <rPr>
        <sz val="10"/>
        <color indexed="8"/>
        <rFont val="Calibri"/>
        <family val="2"/>
      </rPr>
      <t xml:space="preserve"> and worked specifically on the outreach portion of the targeting phase.  Cost of labor for full-time employees should already be accounted for in Tab 1 - Program Administration. </t>
    </r>
  </si>
  <si>
    <t>Wages staff would earn while at training, assuming they aren't full-time workers captured in Tab 1 - Program Administration.</t>
  </si>
  <si>
    <t>Cost of the trainers, assuming they are  not full-time. If so, they would be captured in Tab 1 - Program Administration.</t>
  </si>
  <si>
    <t>Include cost of labor to develop and print materials at training only if labor is not full-time and captured in Tab 1 - Program Administration.</t>
  </si>
  <si>
    <r>
      <t xml:space="preserve">Please enter the cost of labor for </t>
    </r>
    <r>
      <rPr>
        <b/>
        <sz val="10"/>
        <color indexed="8"/>
        <rFont val="Calibri"/>
        <family val="2"/>
      </rPr>
      <t>part-time</t>
    </r>
    <r>
      <rPr>
        <sz val="10"/>
        <color indexed="8"/>
        <rFont val="Calibri"/>
        <family val="2"/>
      </rPr>
      <t xml:space="preserve"> employees who developed materials used for monitoring program recipients.  If they are full-time their labor costs should be included in Tab 1 - Program Administration. Please do not include the cost of labor for the actual monitoring of program recipients.  </t>
    </r>
  </si>
  <si>
    <t>Program Administration</t>
  </si>
  <si>
    <t>Select One Answer</t>
  </si>
  <si>
    <t>This tab totals each of the eight categories of ingredients. When an estimate of the programs impact is available, this tab also generates a back-of-the-envelope calculation of cost per unit of impact.</t>
  </si>
  <si>
    <t>For example, were workers at the partner organization trained in using a new technology that they would then teach program participants to use? This does not include training for enumerators who conducted surveys to collect data for program evalution.</t>
  </si>
  <si>
    <t>Total</t>
  </si>
  <si>
    <t>Donations and Items Provided for Free</t>
  </si>
  <si>
    <t>Insert one line for each donation or item provided to the implementers for free. Insert additional rows below if necessary and copy the formula in Column H.</t>
  </si>
  <si>
    <t>Record any goods or services that were provided to the implementers for free, but which a scaled-up model of the program would have to pay for. Items recorded in other tabs of the spreadsheet (such as labor provided by participants) should not be included here.</t>
  </si>
  <si>
    <t>Deworming medication provided by drug companies; seed packets donated by outside organizations.</t>
  </si>
  <si>
    <r>
      <t xml:space="preserve">Please enter the cost of labor for employees who were </t>
    </r>
    <r>
      <rPr>
        <b/>
        <sz val="10"/>
        <color indexed="8"/>
        <rFont val="Calibri"/>
        <family val="2"/>
      </rPr>
      <t>not full-time</t>
    </r>
    <r>
      <rPr>
        <sz val="10"/>
        <color indexed="8"/>
        <rFont val="Calibri"/>
        <family val="2"/>
      </rPr>
      <t xml:space="preserve"> and worked specifically on program implementation. Cost of labor for full-time employees should already be accounted for in Tab 1 - Program Administration. </t>
    </r>
  </si>
  <si>
    <t>If the intervention required staff to stay overnight at program sites, please enter the cost of lodging for the nights spent on site. Please specify the type of lodging in "Notes."</t>
  </si>
  <si>
    <t>If the targeting portion of the intervention involved being on site, please enter the cost of lodging for the nights spent on site. Please specify the type of lodging in "Notes."</t>
  </si>
  <si>
    <t>Please enter the cost of developing the materials used for the intervention Please describe the materials used in  "Notes."</t>
  </si>
  <si>
    <r>
      <t xml:space="preserve">Please enter the cost of labor for </t>
    </r>
    <r>
      <rPr>
        <b/>
        <sz val="10"/>
        <color indexed="8"/>
        <rFont val="Calibri"/>
        <family val="2"/>
      </rPr>
      <t>part-time</t>
    </r>
    <r>
      <rPr>
        <sz val="10"/>
        <color indexed="8"/>
        <rFont val="Calibri"/>
        <family val="2"/>
      </rPr>
      <t xml:space="preserve"> employees who developed materials used in the intervention. Cost of labor for full-time employees should already be accounted for in Tab 1 - Program Administration. </t>
    </r>
  </si>
  <si>
    <r>
      <t xml:space="preserve">Additional costs for </t>
    </r>
    <r>
      <rPr>
        <b/>
        <sz val="10"/>
        <color indexed="8"/>
        <rFont val="Calibri"/>
        <family val="2"/>
      </rPr>
      <t xml:space="preserve">existing </t>
    </r>
    <r>
      <rPr>
        <sz val="10"/>
        <color indexed="8"/>
        <rFont val="Calibri"/>
        <family val="2"/>
      </rPr>
      <t>goods or services that are incurred by the participant as a result of the intervention.</t>
    </r>
  </si>
  <si>
    <t>Prior to the intervention, a farmer purchased 10 kg of fertilizer per season. If he increased to 15 kg per season, record 5 kg of additional fertilizer use here.</t>
  </si>
  <si>
    <t>Did the user purchase additional units of materials he/she was already using? This should not account for increased use of materials the participant already owned.</t>
  </si>
  <si>
    <t>For example, a conditional cash transfer program where administrators must monitor whether participants fulfil the conditions required to receive a transfer. This tab would also include the costs of monitoring supply chains or other systems set up for the intervention.</t>
  </si>
  <si>
    <t>Cost of Aggregating Monitoring Data</t>
  </si>
  <si>
    <r>
      <t xml:space="preserve">Costs of all full-time staff who worked </t>
    </r>
    <r>
      <rPr>
        <b/>
        <sz val="11"/>
        <color indexed="8"/>
        <rFont val="Arial"/>
        <family val="2"/>
      </rPr>
      <t>throughout all phases of the intervention and implementation (not just for a portion of the intervention)</t>
    </r>
    <r>
      <rPr>
        <sz val="11"/>
        <color indexed="8"/>
        <rFont val="Arial"/>
        <family val="2"/>
      </rPr>
      <t xml:space="preserve"> and other costs related to program administration. Include any overhead costs here. Please do not include staff that were hired only to identify potential program recipients, or staff costs associated with evaluating the program. </t>
    </r>
  </si>
  <si>
    <r>
      <t xml:space="preserve">Costs that were incurred to </t>
    </r>
    <r>
      <rPr>
        <b/>
        <sz val="11"/>
        <color indexed="8"/>
        <rFont val="Arial"/>
        <family val="2"/>
      </rPr>
      <t>target, identify, and raise awareness among potential subjects as part of the intervention.</t>
    </r>
    <r>
      <rPr>
        <sz val="11"/>
        <color indexed="8"/>
        <rFont val="Arial"/>
        <family val="2"/>
      </rPr>
      <t xml:space="preserve"> 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t>
    </r>
  </si>
  <si>
    <r>
      <t xml:space="preserve">Costs that were incurred to </t>
    </r>
    <r>
      <rPr>
        <b/>
        <sz val="11"/>
        <color indexed="8"/>
        <rFont val="Arial"/>
        <family val="2"/>
      </rPr>
      <t xml:space="preserve">train </t>
    </r>
    <r>
      <rPr>
        <b/>
        <i/>
        <sz val="11"/>
        <color indexed="8"/>
        <rFont val="Arial"/>
        <family val="2"/>
      </rPr>
      <t>staff</t>
    </r>
    <r>
      <rPr>
        <b/>
        <sz val="11"/>
        <color indexed="8"/>
        <rFont val="Arial"/>
        <family val="2"/>
      </rPr>
      <t xml:space="preserve"> involved in the intervention</t>
    </r>
    <r>
      <rPr>
        <sz val="11"/>
        <color indexed="8"/>
        <rFont val="Arial"/>
        <family val="2"/>
      </rPr>
      <t xml:space="preserve">. If no training sessions were held for staff, then leave this section blank.
</t>
    </r>
  </si>
  <si>
    <r>
      <t>Costs of</t>
    </r>
    <r>
      <rPr>
        <b/>
        <sz val="11"/>
        <color indexed="8"/>
        <rFont val="Arial"/>
        <family val="2"/>
      </rPr>
      <t xml:space="preserve"> implementing the intervention</t>
    </r>
    <r>
      <rPr>
        <sz val="11"/>
        <color indexed="8"/>
        <rFont val="Arial"/>
        <family val="2"/>
      </rPr>
      <t xml:space="preserve">. This can include the costs of items distributed to participants or the costs of creating and maintaining technologies or resources developed for the intervention.
</t>
    </r>
  </si>
  <si>
    <r>
      <t xml:space="preserve">Costs incurred due to </t>
    </r>
    <r>
      <rPr>
        <b/>
        <sz val="11"/>
        <color indexed="8"/>
        <rFont val="Arial"/>
        <family val="2"/>
      </rPr>
      <t>oversight, monitoring, or tracking of the program recipients and their progress during the intervention.</t>
    </r>
    <r>
      <rPr>
        <sz val="11"/>
        <color indexed="8"/>
        <rFont val="Arial"/>
        <family val="2"/>
      </rPr>
      <t xml:space="preserve">  This tab would also include the costs of monitoring supply chains or other systems set up for the intervention. Please do not include costs for data collection for program evaluation, which would not take place in a full-scale version of the program.</t>
    </r>
  </si>
  <si>
    <r>
      <t xml:space="preserve">Costs incurred by the program implementer to </t>
    </r>
    <r>
      <rPr>
        <b/>
        <sz val="11"/>
        <color indexed="8"/>
        <rFont val="Arial"/>
        <family val="2"/>
      </rPr>
      <t>train participants or beneficiaries</t>
    </r>
    <r>
      <rPr>
        <sz val="11"/>
        <color indexed="8"/>
        <rFont val="Arial"/>
        <family val="2"/>
      </rPr>
      <t xml:space="preserve">.
</t>
    </r>
  </si>
  <si>
    <r>
      <t xml:space="preserve">Costs that the </t>
    </r>
    <r>
      <rPr>
        <b/>
        <sz val="11"/>
        <color indexed="8"/>
        <rFont val="Arial"/>
        <family val="2"/>
      </rPr>
      <t>user incurred as a part of the intervention</t>
    </r>
    <r>
      <rPr>
        <sz val="11"/>
        <color indexed="8"/>
        <rFont val="Arial"/>
        <family val="2"/>
      </rPr>
      <t>. These costs are divided into new costs, marginal costs, and averted costs.</t>
    </r>
  </si>
  <si>
    <t>For example, is the intervention designed to only take place in villages below a certain income level? Is the intervention only able to take place with farmers who own a certain number of animals? Are there costs in identifying either of these populations? This could include the costs of doing a census, distributing flyers/markeing materials, or holding information sessions.</t>
  </si>
  <si>
    <t>If an impact estimate is available, filling out this table will allow for a back-of-the-envelope cost-effectivness calculation on the final page.</t>
  </si>
  <si>
    <t>Total Cost (USD)</t>
  </si>
  <si>
    <t>Total Cost (local)</t>
  </si>
  <si>
    <t>Total Costs (local)</t>
  </si>
  <si>
    <t>Total Costs (USD)</t>
  </si>
  <si>
    <t>Insert one line for each salaried employee (likely paid on a monthly or yearly basis). Insert additional rows below if necessary, and copy the formula in Column H so that total costs will correctly populate.</t>
  </si>
  <si>
    <t>External trainers who were hired to teach people how to administer the intervention. If these trainers are full-time employees for the intervention. If they were, they should be included in Tab 1 -  Program Administration. If no external trainers were hired, leave this section blank.</t>
  </si>
  <si>
    <t>Please include the number of trainees that attended the event. If there were multiple trainings, please describe the trainings in "Notes." If these trainings had significantly different costs, it may be helpful to fill out sections I, II, and II of this tab for each training or type of training.</t>
  </si>
  <si>
    <t>Total Cost  (USD)</t>
  </si>
  <si>
    <t>Please include a description of any miscellaneous costs in "Notes."</t>
  </si>
  <si>
    <t>The project used community members' volunteer labor to construct a new school building.</t>
  </si>
  <si>
    <t xml:space="preserve">Were there any costs associated with identifying locations or users for the intervention? In order for the intervention to take place, would the intervener have to raise popular awareness of the existence of a particular portion of the intervention?  </t>
  </si>
  <si>
    <t>Were there any costs incurred to oversee or measure the progress of participants or staff?</t>
  </si>
  <si>
    <t>Cost data for full-time, salaried workers should generally be available by month or year. Please describe employees' main tasks or duties in "Notes."</t>
  </si>
  <si>
    <t>Cost data for full-time but not salaried staff may be available by day, week, month, or year. Please describe employees' main tasks or duties in "Notes."</t>
  </si>
  <si>
    <t>Please average the total amount spent on all utilities each month (or year).  If you only have a total cost available, choose "Total" and enter 1 in "# of Units." Identify what utilities were included in the calculation in "Notes."</t>
  </si>
  <si>
    <t>Instructions</t>
  </si>
  <si>
    <t>Enumerators hired to conduct a survey or census.</t>
  </si>
  <si>
    <t>Cost data should be available in hours or days.   If you only have a total estimate, enter "Total" for "Unit" and enter 1 for "# of Units." Please describe  employers' main tasks or duties in "Notes."</t>
  </si>
  <si>
    <t>Fill out the table below if you have cost data given in a local currency. This will automatically populate cells for local and total costs in USD in the following tabs. The exchange rate must be in format: XX USD/1 unit of local currency.</t>
  </si>
  <si>
    <t>Sum the amount spent on rent per month (or year) for facilities used full-time for the intervention, put the total in "Unit Cost".  If you only have a total cost available, enter "Total" for "Unit" and enter 1 in "# of Units." Identify what facilities were included in the calculation in "Notes."</t>
  </si>
  <si>
    <t>If the cost of flights taken differed among participants, try to state an average or add an additional row for each flight amount. Please describe the origin and destination of each flight in "Notes."</t>
  </si>
  <si>
    <t>Costs should be given by number of buses rented or fare per person.</t>
  </si>
  <si>
    <t>Units for gas should be in liters or gallons. Alternatively, you could enter the rate paid drivers per kilometer or mile.</t>
  </si>
  <si>
    <t>Please describe the specific materials used in the identification phase of the intervention, i.e. paper, etc. in "Notes."</t>
  </si>
  <si>
    <t>Please enter the cost of developing the materials used for purposes of targeting, excluding labor.  Please include the cost of all materials used, even if they were provided  for free.</t>
  </si>
  <si>
    <t>Labor costs should be available in hours or days. If you only have a total cost available, enter "Total" for "Units" and enter 1 in "# of Units."</t>
  </si>
  <si>
    <t>This applies if a space separate from the full-time space listed in Tab 1 - Program Administration was rented specifically for training. Facility costs should be available in days. If you only have a total cost available, enter "Total" for "Unit" and enter 1 in "# of Units." Please describe the facilities in "Notes."</t>
  </si>
  <si>
    <t>Wages for external trainers. Costs should be available in hours or days. Please describe the trainers' specific roles or duties in "Notes."</t>
  </si>
  <si>
    <t>Costs should be available in hours or days. If you only have a total cost available, enter "Total" for "Unit" and enter 1 in "# of Units."</t>
  </si>
  <si>
    <t>This applies if a space separate from the full-time space listed in Tab 1 - Program Administration was rented specifically for the training. Facility costs should be available in days. If you only have a total cost available, enter "Total" for "Unit" and enter 1 in "# of Units." Please describe the facilities in "Notes."</t>
  </si>
  <si>
    <t>Costs should be available in hours or days. Please describe trainers' specific roles or duties in "Notes."</t>
  </si>
  <si>
    <t>Cost of developing and printing materials distributed at training</t>
  </si>
  <si>
    <t>Other transportation</t>
  </si>
  <si>
    <t>Cost of facilities</t>
  </si>
  <si>
    <t>Cost of materials used in training</t>
  </si>
  <si>
    <t>Event space</t>
  </si>
  <si>
    <t>Cost of utilities</t>
  </si>
  <si>
    <t>Cost of materials in facility</t>
  </si>
  <si>
    <t>Cost of lost wages</t>
  </si>
  <si>
    <t>Please include any compensation the trainees received for attending the the training. If there were given gifts for their participation, include the value of the gifts in dollars and describe the gift in "Notes".</t>
  </si>
  <si>
    <t>The cost of the wages the trainees would have earned, had they not attended the training. To avoid double-counting, this cost should only be included if trainees are not compensated for attending the training or if the compensation is far less than the value of lost wages. The ILOSTAT Database or  WageIndicator.org are good resources for calculating average wages for a given country and sector. If there are several different wage rates for participants, use the average or add additional lines for each wage.</t>
  </si>
  <si>
    <t>Cost per person or other unit of any subsidies, credits, or transfers provided to participants as part of the intervention. Incentives and gifts provided as part of user training should be included in the previous tab.</t>
  </si>
  <si>
    <t>Please describe who donated the item in "Notes."</t>
  </si>
  <si>
    <t xml:space="preserve">Labor costs should  be available in hours or days.  If you only have a total estimate, choose "Total" and enter 1 for "# of Units." </t>
  </si>
  <si>
    <t>Please specify what other form of transportation was taken in "Notes."</t>
  </si>
  <si>
    <t>Costs for staff per diem should be in days or amount per person.</t>
  </si>
  <si>
    <t>Labor to develop materials</t>
  </si>
  <si>
    <t>Cost of venue rental. If these costs were incurred for the full duration of the intervention, they should be recorded in Tab 1 - Program Administration. Please describe the venue in "Notes."</t>
  </si>
  <si>
    <t>Did the beneficiary have to hire any additional people or provide any volunteer labor in order to complete the intervention? Please describe the main tasks or activities in "Notes."</t>
  </si>
  <si>
    <t>Did the user or any employees of the user work longer hours due to the intervention? Please describe the main tasks or activities in "Notes."</t>
  </si>
  <si>
    <t>Did program beneficiaries or any of their employees work fewer hours due to the intervention? Please describe the activities that were reduced or discontinued in "Notes."</t>
  </si>
  <si>
    <t>Include anything that was free or discounted during the experiment. Please describe the materials developed in "Notes."</t>
  </si>
  <si>
    <t>External labor</t>
  </si>
  <si>
    <r>
      <t xml:space="preserve">Please enter the cost of labor for </t>
    </r>
    <r>
      <rPr>
        <b/>
        <sz val="10"/>
        <color indexed="8"/>
        <rFont val="Calibri"/>
        <family val="2"/>
      </rPr>
      <t>part-time</t>
    </r>
    <r>
      <rPr>
        <sz val="10"/>
        <color indexed="8"/>
        <rFont val="Calibri"/>
        <family val="2"/>
      </rPr>
      <t xml:space="preserve"> employees or external contractors who worked on aggregating  or analyzing tracking/monitoring data. If full-time staff, these employees should be accounted for in Tab 1 - Program Administration. Please describe the tasks or activities in "Notes."</t>
    </r>
  </si>
  <si>
    <t>NGO workers responsible for conducting home visits.</t>
  </si>
  <si>
    <t>Lodging for NGO workers who travel to beneficiary villages to conduct home visits.</t>
  </si>
  <si>
    <t>Transport costs for NGO workers who travel to beneficiary villages to conduct home visits.</t>
  </si>
  <si>
    <t>Daily expenses for  NGO workers who travel to beneficiary villages to conduct home visits.</t>
  </si>
  <si>
    <t>Social mobilization and formation of SHGs</t>
  </si>
  <si>
    <t>Livelihood initiatives</t>
  </si>
  <si>
    <t>Health and sanitation</t>
  </si>
  <si>
    <t>Component 5</t>
  </si>
  <si>
    <t>Component 6</t>
  </si>
  <si>
    <t>Program Components (% total USD costs)</t>
  </si>
  <si>
    <t>Where there any costs associated with capital equipment (fixed assets)?</t>
  </si>
  <si>
    <t xml:space="preserve"> </t>
  </si>
  <si>
    <t>Please enter the costs on fixed assets like expenses on purchase or rental of land, buildings, vehicles, or other goods. Please enter the costs that are incurred for activities conducted through the entire duration of the project.</t>
  </si>
  <si>
    <t xml:space="preserve">If NO, then SKIP TAB 1 - Capital Equipment. </t>
  </si>
  <si>
    <t>Were there any costs associated with travel and transportation for program staff?</t>
  </si>
  <si>
    <t>Pleas include any other miscellaneous direct costs incurred to perform day to day activities of the project, but that are not mentioned in any of the above categories.</t>
  </si>
  <si>
    <t>If NO, then SKIP TAB 4 - Staff Training.</t>
  </si>
  <si>
    <t>If NO, then SKIP TAB 5 - User Training.</t>
  </si>
  <si>
    <t>If NO, then SKIP TAB 9 - Monitoring Costs</t>
  </si>
  <si>
    <t>If NO, then SKIP TAB 10 - Other Direct Costs</t>
  </si>
  <si>
    <t>Part 1:  Capital Equipment</t>
  </si>
  <si>
    <t>Part 2:  Program Administration</t>
  </si>
  <si>
    <t>Capital Equipment Costs</t>
  </si>
  <si>
    <t>Part 3:  Targeting Costs</t>
  </si>
  <si>
    <t>Part 4: Staff Training</t>
  </si>
  <si>
    <t>Part 5:  User Training</t>
  </si>
  <si>
    <t>Part 6:  Implementation Costs</t>
  </si>
  <si>
    <t>Part 9:  Monitoring Costs</t>
  </si>
  <si>
    <t xml:space="preserve">Part 10:  Other Direct Costs </t>
  </si>
  <si>
    <t>Other Direct Costs</t>
  </si>
  <si>
    <t>%</t>
  </si>
  <si>
    <t>$</t>
  </si>
  <si>
    <t>Value checks</t>
  </si>
  <si>
    <t>auto-populated</t>
  </si>
  <si>
    <t>Financial inclusion initiatives</t>
  </si>
  <si>
    <t>Component 5:</t>
  </si>
  <si>
    <t>Component 6:</t>
  </si>
  <si>
    <t>Short description</t>
  </si>
  <si>
    <t>Part 7:  Travel and Transportation Costs</t>
  </si>
  <si>
    <t>Part 8:  User Costs</t>
  </si>
  <si>
    <t>Travel and Transportation Costs</t>
  </si>
  <si>
    <t>Program Components (USD costs)</t>
  </si>
  <si>
    <r>
      <t xml:space="preserve">Where there any miscellaneous costs associated with the program that do not fall under </t>
    </r>
    <r>
      <rPr>
        <b/>
        <i/>
        <sz val="10"/>
        <color theme="1"/>
        <rFont val="Arial"/>
        <family val="2"/>
      </rPr>
      <t xml:space="preserve">any </t>
    </r>
    <r>
      <rPr>
        <b/>
        <sz val="10"/>
        <color theme="1"/>
        <rFont val="Arial"/>
        <family val="2"/>
      </rPr>
      <t>of the above categories?</t>
    </r>
  </si>
  <si>
    <t xml:space="preserve">  </t>
  </si>
  <si>
    <t>1 - Capital Equipment</t>
  </si>
  <si>
    <t>3 - Targeting Costs</t>
  </si>
  <si>
    <t>4 - Staff Training</t>
  </si>
  <si>
    <t>5 - User Training</t>
  </si>
  <si>
    <t>7 - Travel Costs</t>
  </si>
  <si>
    <t>6 - Implementation Costs</t>
  </si>
  <si>
    <t>8 - User Costs</t>
  </si>
  <si>
    <t>9 - Monitoring Costs</t>
  </si>
  <si>
    <t>10 - Other Direct Costs</t>
  </si>
  <si>
    <t>2 - Program Administration</t>
  </si>
  <si>
    <t>Formula lookups - do not change</t>
  </si>
  <si>
    <t>Capital Equipment</t>
  </si>
  <si>
    <t xml:space="preserve">If NO, then SKIP TAB 3 - Targeting. </t>
  </si>
  <si>
    <t>If NO, then SKIP TAB 7 - Travel Costs.</t>
  </si>
  <si>
    <t>If NO, then SKIP TAB 8 - User Costs.</t>
  </si>
  <si>
    <t>Local</t>
  </si>
  <si>
    <r>
      <t xml:space="preserve">Costs of fixed assets or equipment purchased, leased or rented for use </t>
    </r>
    <r>
      <rPr>
        <b/>
        <sz val="11"/>
        <color theme="1"/>
        <rFont val="Arial"/>
        <family val="2"/>
      </rPr>
      <t>throughout the entiure duration of the project (not just for a portion of the intervention)</t>
    </r>
    <r>
      <rPr>
        <sz val="11"/>
        <color theme="1"/>
        <rFont val="Arial"/>
        <family val="2"/>
      </rPr>
      <t>. Please include land, buildings, vehicles, office furniture and equipment, communicaitons equipment and other goods used to deliver the intervention.</t>
    </r>
  </si>
  <si>
    <r>
      <t xml:space="preserve">Costs on staff </t>
    </r>
    <r>
      <rPr>
        <b/>
        <sz val="11"/>
        <color theme="1"/>
        <rFont val="Arial"/>
        <family val="2"/>
      </rPr>
      <t>travel and transportation</t>
    </r>
    <r>
      <rPr>
        <sz val="11"/>
        <color theme="1"/>
        <rFont val="Arial"/>
        <family val="2"/>
      </rPr>
      <t xml:space="preserve"> to provide services or conduct field visits associated with program implementation (excluding monitoring). This can include lodging, airfare, ground transportation, and per diem costs for travel expenses.</t>
    </r>
  </si>
  <si>
    <r>
      <t xml:space="preserve">Other </t>
    </r>
    <r>
      <rPr>
        <b/>
        <sz val="11"/>
        <color rgb="FF000000"/>
        <rFont val="Arial"/>
        <family val="2"/>
      </rPr>
      <t>miscellaneous direct costs</t>
    </r>
    <r>
      <rPr>
        <sz val="11"/>
        <color rgb="FF000000"/>
        <rFont val="Arial"/>
        <family val="2"/>
      </rPr>
      <t xml:space="preserve"> incurred to perform day to day activities of the project, but that are not covered in any of the above categories.</t>
    </r>
  </si>
  <si>
    <t>Sheet name</t>
  </si>
  <si>
    <t>Lookup</t>
  </si>
  <si>
    <t>Vlookup array</t>
  </si>
  <si>
    <t>Match array</t>
  </si>
  <si>
    <t>These tabs break down each of the ingredient categories into likely line items. Not all line items will necessarily apply to your intervention. Where possible, conditional formatting will gray out sections that are not applicable. If you feel that the categories or line items provided do not allow for you to accurately estimate a certain cost, please include these items under "Miscellaneous costs" and add an explanatory note.</t>
  </si>
  <si>
    <t>Insert any other costs related to implementation. If you have lump-sum costs that you cannot allocate to any of the other Tabs, include them here.</t>
  </si>
  <si>
    <r>
      <t>Please include costs on staff transportation to provide services/implement the program (</t>
    </r>
    <r>
      <rPr>
        <i/>
        <u/>
        <sz val="10"/>
        <color theme="1"/>
        <rFont val="Arial"/>
        <family val="2"/>
      </rPr>
      <t>not monitoring</t>
    </r>
    <r>
      <rPr>
        <i/>
        <sz val="10"/>
        <color theme="1"/>
        <rFont val="Arial"/>
        <family val="2"/>
      </rPr>
      <t>). These costs could include airfares, ground transportation, lodging or per diem costs.</t>
    </r>
  </si>
  <si>
    <t>Insert any other equipment costs that were incurred throughout all phases of the intervention. If you have lump-sum costs that you cannot divide into the categories above, include them here.</t>
  </si>
  <si>
    <t>Please enter the number of beneficiaries and the unit (women, households, villages or blocks) for the entire project and for different project components if applicable</t>
  </si>
  <si>
    <t>Overall Program</t>
  </si>
  <si>
    <t>Number</t>
  </si>
  <si>
    <t>Unit type</t>
  </si>
  <si>
    <t>Social mobilization and group formation</t>
  </si>
  <si>
    <t>Financial inclusion</t>
  </si>
  <si>
    <t>As a goal of cost collection is to assist policymakers when they are choosing how to allocate resources between programs, it's important to clearly define how much it would cost to achieve the impacts measured. For this reason, it's important to know if the program started from zero or was built onto an existing program, in which case you would only include the additional costs. Similary, the cost estimate should account for goods and services provided for free, costs incurred by users, and costs that the program replaced or eliminated. In order to get an accurate sense of the costs involved, we use an "ingredients approach" which breaks down costs into the following categories: staff costs, targeting costs, staff training, user training, implementation, user costs, averted costs, and monitoring costs.</t>
  </si>
  <si>
    <t>Questions 1-8 help determine whether certain categories of cost apply to your program. Question 9 helps adjust for exchange rates. Question 10 allows you to use an estimate of the program impact (if available) to get a preliminary estimate of the program's cost per unit of impact. Question 11 helps you estimate costs per unit served.</t>
  </si>
  <si>
    <t>If ground transportation taken was by van or car, please state whether it was rented or owned by the research or implementing partner in "Notes." The price will depend on the type of vehicle.</t>
  </si>
  <si>
    <t xml:space="preserve">Please specify if the car was rented or owned by the research or implementing partner. </t>
  </si>
  <si>
    <t xml:space="preserve">Please specify if the van was rented or owned by the research or implementing partner. </t>
  </si>
  <si>
    <t>If ground transportation taken was by van or car, please state whether it was rented or owned by the research or implementing partner in "Notes." The price wil depend on the type of vehicle.</t>
  </si>
  <si>
    <t>If ground transportation taken was by van or car, please state whether it was rented or owned by the research or implementing partner in "Notes."</t>
  </si>
  <si>
    <t>Borrowed and modified to the context of women's groups from J-PAL's cost-effectiveness tools.</t>
  </si>
  <si>
    <t>Authored by the Evidence Consortium on Women's Groups (ECWG)</t>
  </si>
  <si>
    <t>For questions, please contact Garima Siwach at gsiwach@air.org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</si>
</sst>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45" x14ac:knownFonts="1">
    <font>
      <sz val="11"/>
      <color theme="1"/>
      <name val="Calibri"/>
      <family val="2"/>
      <scheme val="minor"/>
    </font>
    <font>
      <sz val="10"/>
      <color indexed="8"/>
      <name val="Calibri"/>
      <family val="2"/>
    </font>
    <font>
      <b/>
      <sz val="10"/>
      <color indexed="8"/>
      <name val="Calibri"/>
      <family val="2"/>
    </font>
    <font>
      <sz val="11"/>
      <color indexed="8"/>
      <name val="Arial"/>
      <family val="2"/>
    </font>
    <font>
      <b/>
      <sz val="11"/>
      <color indexed="8"/>
      <name val="Arial"/>
      <family val="2"/>
    </font>
    <font>
      <b/>
      <i/>
      <sz val="11"/>
      <color indexed="8"/>
      <name val="Arial"/>
      <family val="2"/>
    </font>
    <font>
      <u/>
      <sz val="11"/>
      <color theme="10"/>
      <name val="Calibri"/>
      <family val="2"/>
      <scheme val="minor"/>
    </font>
    <font>
      <sz val="10"/>
      <color theme="1"/>
      <name val="Calibri"/>
      <family val="2"/>
    </font>
    <font>
      <b/>
      <sz val="18"/>
      <color theme="1"/>
      <name val="Calibri"/>
      <family val="2"/>
    </font>
    <font>
      <b/>
      <sz val="10"/>
      <color theme="1"/>
      <name val="Calibri"/>
      <family val="2"/>
    </font>
    <font>
      <b/>
      <sz val="14"/>
      <color theme="1"/>
      <name val="Calibri"/>
      <family val="2"/>
    </font>
    <font>
      <i/>
      <sz val="10"/>
      <color theme="1"/>
      <name val="Calibri"/>
      <family val="2"/>
    </font>
    <font>
      <sz val="11"/>
      <color theme="1"/>
      <name val="Calibri"/>
      <family val="2"/>
    </font>
    <font>
      <b/>
      <sz val="11"/>
      <color theme="1"/>
      <name val="Calibri"/>
      <family val="2"/>
    </font>
    <font>
      <sz val="10"/>
      <color theme="1"/>
      <name val="Calibri"/>
      <family val="2"/>
      <scheme val="minor"/>
    </font>
    <font>
      <b/>
      <sz val="10"/>
      <color theme="1"/>
      <name val="Calibri"/>
      <family val="2"/>
      <scheme val="minor"/>
    </font>
    <font>
      <b/>
      <sz val="14"/>
      <color theme="1"/>
      <name val="Calibri"/>
      <family val="2"/>
      <scheme val="minor"/>
    </font>
    <font>
      <i/>
      <sz val="10"/>
      <color theme="1"/>
      <name val="Calibri"/>
      <family val="2"/>
      <scheme val="minor"/>
    </font>
    <font>
      <b/>
      <sz val="16"/>
      <color theme="1"/>
      <name val="Calibri"/>
      <family val="2"/>
      <scheme val="minor"/>
    </font>
    <font>
      <sz val="18"/>
      <color theme="1"/>
      <name val="Calibri"/>
      <family val="2"/>
      <scheme val="minor"/>
    </font>
    <font>
      <sz val="14"/>
      <color theme="1"/>
      <name val="Calibri"/>
      <family val="2"/>
      <scheme val="minor"/>
    </font>
    <font>
      <sz val="10"/>
      <color rgb="FFFF0000"/>
      <name val="Calibri"/>
      <family val="2"/>
    </font>
    <font>
      <sz val="18"/>
      <color theme="1"/>
      <name val="Calibri"/>
      <family val="2"/>
    </font>
    <font>
      <sz val="11"/>
      <color theme="1"/>
      <name val="Arial"/>
      <family val="2"/>
    </font>
    <font>
      <b/>
      <sz val="18"/>
      <color theme="1"/>
      <name val="Arial"/>
      <family val="2"/>
    </font>
    <font>
      <sz val="10"/>
      <color theme="1"/>
      <name val="Arial"/>
      <family val="2"/>
    </font>
    <font>
      <b/>
      <sz val="14"/>
      <color theme="1"/>
      <name val="Arial"/>
      <family val="2"/>
    </font>
    <font>
      <i/>
      <sz val="10"/>
      <color theme="1"/>
      <name val="Arial"/>
      <family val="2"/>
    </font>
    <font>
      <b/>
      <sz val="12"/>
      <color theme="1"/>
      <name val="Arial"/>
      <family val="2"/>
    </font>
    <font>
      <b/>
      <sz val="11"/>
      <color theme="1"/>
      <name val="Arial"/>
      <family val="2"/>
    </font>
    <font>
      <i/>
      <sz val="11"/>
      <color theme="1"/>
      <name val="Arial"/>
      <family val="2"/>
    </font>
    <font>
      <b/>
      <sz val="10"/>
      <color theme="1"/>
      <name val="Arial"/>
      <family val="2"/>
    </font>
    <font>
      <b/>
      <sz val="9"/>
      <color theme="1"/>
      <name val="Arial"/>
      <family val="2"/>
    </font>
    <font>
      <sz val="12"/>
      <color theme="1"/>
      <name val="Arial"/>
      <family val="2"/>
    </font>
    <font>
      <b/>
      <i/>
      <sz val="10"/>
      <color theme="1"/>
      <name val="Arial"/>
      <family val="2"/>
    </font>
    <font>
      <i/>
      <sz val="11"/>
      <color theme="1"/>
      <name val="Calibri"/>
      <family val="2"/>
    </font>
    <font>
      <b/>
      <sz val="11"/>
      <color theme="1"/>
      <name val="Calibri"/>
      <family val="2"/>
      <scheme val="minor"/>
    </font>
    <font>
      <b/>
      <sz val="11"/>
      <color theme="0"/>
      <name val="Arial"/>
      <family val="2"/>
    </font>
    <font>
      <sz val="11"/>
      <color rgb="FF000000"/>
      <name val="Arial"/>
      <family val="2"/>
    </font>
    <font>
      <b/>
      <sz val="11"/>
      <color rgb="FF000000"/>
      <name val="Arial"/>
      <family val="2"/>
    </font>
    <font>
      <b/>
      <sz val="10"/>
      <color theme="0"/>
      <name val="Arial"/>
      <family val="2"/>
    </font>
    <font>
      <sz val="10"/>
      <color rgb="FFFF0000"/>
      <name val="Arial"/>
      <family val="2"/>
    </font>
    <font>
      <i/>
      <u/>
      <sz val="10"/>
      <color theme="1"/>
      <name val="Arial"/>
      <family val="2"/>
    </font>
    <font>
      <b/>
      <i/>
      <u/>
      <sz val="11"/>
      <color theme="1"/>
      <name val="Arial"/>
      <family val="2"/>
    </font>
    <font>
      <b/>
      <i/>
      <u/>
      <sz val="1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rgb="FFFFCC99"/>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A2F0A2"/>
        <bgColor indexed="64"/>
      </patternFill>
    </fill>
    <fill>
      <patternFill patternType="solid">
        <fgColor rgb="FFE06C48"/>
        <bgColor indexed="64"/>
      </patternFill>
    </fill>
    <fill>
      <patternFill patternType="solid">
        <fgColor rgb="FFEDCBEE"/>
        <bgColor indexed="64"/>
      </patternFill>
    </fill>
    <fill>
      <patternFill patternType="solid">
        <fgColor theme="0" tint="-0.499984740745262"/>
        <bgColor indexed="64"/>
      </patternFill>
    </fill>
    <fill>
      <patternFill patternType="solid">
        <fgColor theme="0" tint="-0.34998626667073579"/>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87">
    <xf numFmtId="0" fontId="0" fillId="0" borderId="0" xfId="0"/>
    <xf numFmtId="0" fontId="0" fillId="0" borderId="1" xfId="0" applyFont="1" applyBorder="1"/>
    <xf numFmtId="0" fontId="0" fillId="0" borderId="0" xfId="0" applyFont="1"/>
    <xf numFmtId="0" fontId="0" fillId="2" borderId="0" xfId="0" applyFont="1" applyFill="1"/>
    <xf numFmtId="0" fontId="0" fillId="0" borderId="1" xfId="0" applyFont="1" applyBorder="1" applyAlignment="1">
      <alignment horizontal="center"/>
    </xf>
    <xf numFmtId="0" fontId="0" fillId="0" borderId="0" xfId="0" applyFont="1" applyAlignment="1">
      <alignment horizontal="center"/>
    </xf>
    <xf numFmtId="0" fontId="0" fillId="2" borderId="1" xfId="0" applyFont="1" applyFill="1" applyBorder="1"/>
    <xf numFmtId="0" fontId="7" fillId="3" borderId="0" xfId="0" applyFont="1" applyFill="1"/>
    <xf numFmtId="0" fontId="8" fillId="3" borderId="0" xfId="0" applyFont="1" applyFill="1" applyAlignment="1">
      <alignment horizontal="left"/>
    </xf>
    <xf numFmtId="0" fontId="7" fillId="3" borderId="0" xfId="0" applyFont="1" applyFill="1" applyAlignment="1">
      <alignment wrapText="1"/>
    </xf>
    <xf numFmtId="0" fontId="7" fillId="3" borderId="1" xfId="0" applyFont="1" applyFill="1" applyBorder="1"/>
    <xf numFmtId="0" fontId="8" fillId="3" borderId="1" xfId="0" applyFont="1" applyFill="1" applyBorder="1" applyAlignment="1">
      <alignment horizontal="left"/>
    </xf>
    <xf numFmtId="0" fontId="7" fillId="3" borderId="1" xfId="0" applyFont="1" applyFill="1" applyBorder="1" applyAlignment="1">
      <alignment wrapText="1"/>
    </xf>
    <xf numFmtId="0" fontId="7" fillId="0" borderId="0" xfId="0" applyFont="1"/>
    <xf numFmtId="0" fontId="9" fillId="0" borderId="0" xfId="0" applyFont="1" applyAlignment="1">
      <alignment horizontal="center"/>
    </xf>
    <xf numFmtId="0" fontId="0" fillId="0" borderId="0" xfId="0" applyFont="1" applyBorder="1"/>
    <xf numFmtId="0" fontId="7"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xf>
    <xf numFmtId="0" fontId="7" fillId="0" borderId="0" xfId="0" applyFont="1" applyFill="1" applyAlignment="1">
      <alignment vertical="top"/>
    </xf>
    <xf numFmtId="0" fontId="7" fillId="0" borderId="0" xfId="0" applyFont="1" applyAlignment="1">
      <alignment vertical="top" wrapText="1"/>
    </xf>
    <xf numFmtId="0" fontId="9" fillId="0" borderId="0" xfId="0" applyFont="1" applyAlignment="1">
      <alignment horizontal="center" vertical="top"/>
    </xf>
    <xf numFmtId="0" fontId="11" fillId="0" borderId="0" xfId="0" applyFont="1" applyAlignment="1">
      <alignment vertical="top" wrapText="1"/>
    </xf>
    <xf numFmtId="0" fontId="7" fillId="0" borderId="0" xfId="0" applyFont="1" applyAlignment="1">
      <alignment horizontal="center" vertical="top"/>
    </xf>
    <xf numFmtId="0" fontId="7" fillId="0" borderId="1" xfId="0" applyFont="1" applyBorder="1" applyAlignment="1">
      <alignment vertical="top"/>
    </xf>
    <xf numFmtId="0" fontId="7" fillId="0" borderId="1" xfId="0" applyFont="1" applyBorder="1" applyAlignment="1">
      <alignment horizontal="center" vertical="top"/>
    </xf>
    <xf numFmtId="0" fontId="9" fillId="0" borderId="1" xfId="0" applyFont="1" applyBorder="1" applyAlignment="1">
      <alignment vertical="top"/>
    </xf>
    <xf numFmtId="0" fontId="7" fillId="0" borderId="1" xfId="0" applyFont="1" applyFill="1" applyBorder="1" applyAlignment="1">
      <alignment vertical="top"/>
    </xf>
    <xf numFmtId="0" fontId="7" fillId="0" borderId="1" xfId="0" applyFont="1" applyBorder="1" applyAlignment="1">
      <alignment vertical="top" wrapText="1"/>
    </xf>
    <xf numFmtId="0" fontId="9" fillId="0" borderId="1" xfId="0" applyFont="1" applyBorder="1" applyAlignment="1">
      <alignment horizontal="center" vertical="top"/>
    </xf>
    <xf numFmtId="0" fontId="7" fillId="0" borderId="0" xfId="0" applyFont="1" applyAlignment="1">
      <alignment horizontal="lef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1" xfId="0" applyFont="1" applyBorder="1" applyAlignment="1">
      <alignment horizontal="left" vertical="top"/>
    </xf>
    <xf numFmtId="0" fontId="7" fillId="0" borderId="0" xfId="0" applyFont="1" applyFill="1"/>
    <xf numFmtId="0" fontId="7" fillId="0" borderId="0" xfId="0" applyFont="1" applyAlignment="1">
      <alignment wrapText="1"/>
    </xf>
    <xf numFmtId="0" fontId="12" fillId="3" borderId="0" xfId="0" applyFont="1" applyFill="1" applyBorder="1"/>
    <xf numFmtId="0" fontId="12" fillId="3" borderId="1" xfId="0" applyFont="1" applyFill="1" applyBorder="1"/>
    <xf numFmtId="0" fontId="12" fillId="0" borderId="0" xfId="0" applyFont="1" applyBorder="1"/>
    <xf numFmtId="0" fontId="12" fillId="0" borderId="0" xfId="0" applyFont="1"/>
    <xf numFmtId="0" fontId="13" fillId="0" borderId="0" xfId="0" applyFont="1" applyAlignment="1">
      <alignment horizontal="center"/>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vertical="top"/>
    </xf>
    <xf numFmtId="0" fontId="7" fillId="0" borderId="0" xfId="0" applyFont="1" applyAlignment="1"/>
    <xf numFmtId="0" fontId="12" fillId="0" borderId="0" xfId="0" applyFont="1" applyBorder="1" applyAlignment="1"/>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0" xfId="0" applyFont="1" applyAlignment="1">
      <alignment vertical="top" wrapText="1"/>
    </xf>
    <xf numFmtId="0" fontId="12" fillId="0" borderId="0" xfId="0" applyFont="1" applyAlignment="1">
      <alignment horizontal="center" vertical="top"/>
    </xf>
    <xf numFmtId="0" fontId="10" fillId="0" borderId="0" xfId="0" applyFont="1" applyAlignment="1">
      <alignment wrapText="1"/>
    </xf>
    <xf numFmtId="0" fontId="7" fillId="0" borderId="0" xfId="0" applyFont="1" applyFill="1" applyAlignment="1">
      <alignment vertical="top" wrapText="1"/>
    </xf>
    <xf numFmtId="0" fontId="7" fillId="0" borderId="0" xfId="0" quotePrefix="1" applyFont="1" applyAlignment="1">
      <alignment vertical="top" wrapText="1"/>
    </xf>
    <xf numFmtId="0" fontId="11" fillId="0" borderId="0" xfId="0" applyFont="1" applyAlignment="1">
      <alignment wrapText="1"/>
    </xf>
    <xf numFmtId="0" fontId="7" fillId="0" borderId="1" xfId="0" applyFont="1" applyFill="1" applyBorder="1" applyAlignment="1">
      <alignment vertical="top" wrapText="1"/>
    </xf>
    <xf numFmtId="0" fontId="10" fillId="0" borderId="0" xfId="0" applyFont="1" applyAlignment="1">
      <alignment vertical="top" wrapText="1"/>
    </xf>
    <xf numFmtId="0" fontId="7" fillId="0" borderId="0" xfId="0" applyFont="1" applyAlignment="1">
      <alignment horizontal="left" vertical="top" wrapText="1"/>
    </xf>
    <xf numFmtId="0" fontId="14" fillId="0" borderId="0" xfId="0" applyFont="1" applyAlignment="1">
      <alignment wrapText="1"/>
    </xf>
    <xf numFmtId="0" fontId="14" fillId="0" borderId="0" xfId="0" applyFont="1" applyBorder="1" applyAlignment="1">
      <alignment wrapText="1"/>
    </xf>
    <xf numFmtId="0" fontId="14" fillId="0" borderId="1" xfId="0" applyFont="1" applyBorder="1"/>
    <xf numFmtId="0" fontId="14" fillId="0" borderId="1" xfId="0" applyFont="1" applyBorder="1" applyAlignment="1">
      <alignment horizontal="center"/>
    </xf>
    <xf numFmtId="0" fontId="14" fillId="0" borderId="0" xfId="0" applyFont="1" applyBorder="1"/>
    <xf numFmtId="0" fontId="14" fillId="0" borderId="0" xfId="0" applyFont="1"/>
    <xf numFmtId="0" fontId="14" fillId="0" borderId="0" xfId="0" applyFont="1" applyAlignment="1">
      <alignment horizontal="center"/>
    </xf>
    <xf numFmtId="0" fontId="16" fillId="0" borderId="0" xfId="0" applyFont="1" applyAlignment="1">
      <alignment horizontal="center" vertical="top"/>
    </xf>
    <xf numFmtId="0" fontId="16" fillId="0" borderId="0" xfId="0" applyFont="1" applyAlignment="1">
      <alignment vertical="top"/>
    </xf>
    <xf numFmtId="0" fontId="17" fillId="0" borderId="0" xfId="0" applyFont="1" applyAlignment="1">
      <alignment vertical="top" wrapText="1"/>
    </xf>
    <xf numFmtId="0" fontId="14" fillId="0" borderId="0" xfId="0" applyFont="1" applyFill="1" applyAlignment="1">
      <alignment vertical="top"/>
    </xf>
    <xf numFmtId="0" fontId="14" fillId="0" borderId="0" xfId="0" applyFont="1" applyAlignment="1">
      <alignment vertical="top" wrapText="1"/>
    </xf>
    <xf numFmtId="0" fontId="14" fillId="0" borderId="1" xfId="0" applyFont="1" applyBorder="1" applyAlignment="1">
      <alignment vertical="top"/>
    </xf>
    <xf numFmtId="0" fontId="14" fillId="0" borderId="1" xfId="0" applyFont="1" applyBorder="1" applyAlignment="1">
      <alignment horizontal="center" vertical="top"/>
    </xf>
    <xf numFmtId="0" fontId="14" fillId="0" borderId="1" xfId="0" applyFont="1" applyFill="1" applyBorder="1" applyAlignment="1">
      <alignment vertical="top"/>
    </xf>
    <xf numFmtId="0" fontId="14" fillId="0" borderId="0" xfId="0" applyFont="1" applyAlignment="1">
      <alignment horizontal="left" vertical="top"/>
    </xf>
    <xf numFmtId="0" fontId="14" fillId="0" borderId="0" xfId="0" applyFont="1" applyAlignment="1">
      <alignment horizontal="left" vertical="top" wrapText="1" indent="2"/>
    </xf>
    <xf numFmtId="0" fontId="14" fillId="0" borderId="0" xfId="0" applyFont="1" applyAlignment="1">
      <alignment horizontal="left" vertical="top" indent="2"/>
    </xf>
    <xf numFmtId="0" fontId="15" fillId="0" borderId="0" xfId="0" applyFont="1" applyAlignment="1">
      <alignment horizontal="center"/>
    </xf>
    <xf numFmtId="0" fontId="15" fillId="0" borderId="0" xfId="0" applyFont="1"/>
    <xf numFmtId="0" fontId="14" fillId="0" borderId="0" xfId="0" applyFont="1" applyFill="1"/>
    <xf numFmtId="0" fontId="0" fillId="4" borderId="0" xfId="0" applyFont="1" applyFill="1"/>
    <xf numFmtId="0" fontId="0" fillId="4" borderId="0" xfId="0" applyFont="1" applyFill="1" applyBorder="1"/>
    <xf numFmtId="0" fontId="0" fillId="4" borderId="1" xfId="0" applyFont="1" applyFill="1" applyBorder="1"/>
    <xf numFmtId="0" fontId="0" fillId="5" borderId="0" xfId="0" applyFont="1" applyFill="1"/>
    <xf numFmtId="0" fontId="18" fillId="5" borderId="0" xfId="0" applyFont="1" applyFill="1"/>
    <xf numFmtId="0" fontId="0" fillId="5" borderId="0" xfId="0" applyFont="1" applyFill="1" applyBorder="1"/>
    <xf numFmtId="0" fontId="0" fillId="5" borderId="1" xfId="0" applyFont="1" applyFill="1" applyBorder="1"/>
    <xf numFmtId="0" fontId="0" fillId="2" borderId="0" xfId="0" applyFont="1" applyFill="1" applyBorder="1"/>
    <xf numFmtId="0" fontId="19" fillId="2" borderId="0" xfId="0" applyFont="1" applyFill="1"/>
    <xf numFmtId="0" fontId="20" fillId="0" borderId="0" xfId="0" applyFont="1" applyAlignment="1">
      <alignment horizontal="center"/>
    </xf>
    <xf numFmtId="0" fontId="16" fillId="0" borderId="0" xfId="0" applyFont="1"/>
    <xf numFmtId="0" fontId="17" fillId="0" borderId="0" xfId="0" applyFont="1" applyAlignment="1">
      <alignment wrapText="1"/>
    </xf>
    <xf numFmtId="0" fontId="17" fillId="0" borderId="1" xfId="0" applyFont="1" applyBorder="1" applyAlignment="1">
      <alignment wrapText="1"/>
    </xf>
    <xf numFmtId="0" fontId="14" fillId="0" borderId="1" xfId="0" applyFont="1" applyFill="1" applyBorder="1"/>
    <xf numFmtId="0" fontId="14" fillId="0" borderId="1" xfId="0" applyFont="1" applyBorder="1" applyAlignment="1">
      <alignment wrapText="1"/>
    </xf>
    <xf numFmtId="0" fontId="15" fillId="0" borderId="1" xfId="0" applyFont="1" applyBorder="1"/>
    <xf numFmtId="0" fontId="16" fillId="0" borderId="0" xfId="0" applyFont="1" applyAlignment="1">
      <alignment horizontal="center"/>
    </xf>
    <xf numFmtId="0" fontId="0" fillId="6" borderId="0" xfId="0" applyFont="1" applyFill="1"/>
    <xf numFmtId="0" fontId="0" fillId="6" borderId="0" xfId="0" applyFont="1" applyFill="1" applyBorder="1"/>
    <xf numFmtId="0" fontId="0" fillId="6" borderId="1" xfId="0" applyFont="1" applyFill="1" applyBorder="1"/>
    <xf numFmtId="0" fontId="15" fillId="6" borderId="0" xfId="0" applyFont="1" applyFill="1"/>
    <xf numFmtId="0" fontId="21" fillId="0" borderId="0" xfId="0" applyFont="1" applyAlignment="1">
      <alignment vertical="top" wrapText="1"/>
    </xf>
    <xf numFmtId="164" fontId="14" fillId="0" borderId="1" xfId="0" applyNumberFormat="1" applyFont="1" applyBorder="1" applyAlignment="1">
      <alignment vertical="top"/>
    </xf>
    <xf numFmtId="164" fontId="7" fillId="0" borderId="0" xfId="0" applyNumberFormat="1" applyFont="1" applyAlignment="1">
      <alignment vertical="top"/>
    </xf>
    <xf numFmtId="164" fontId="7" fillId="0" borderId="1" xfId="0" applyNumberFormat="1" applyFont="1" applyBorder="1" applyAlignment="1">
      <alignment vertical="top"/>
    </xf>
    <xf numFmtId="164" fontId="12" fillId="0" borderId="1" xfId="0" applyNumberFormat="1" applyFont="1" applyBorder="1" applyAlignment="1">
      <alignment vertical="top"/>
    </xf>
    <xf numFmtId="164" fontId="12" fillId="0" borderId="0" xfId="0" applyNumberFormat="1" applyFont="1" applyAlignment="1">
      <alignment vertical="top"/>
    </xf>
    <xf numFmtId="0" fontId="12" fillId="0" borderId="0" xfId="0" applyFont="1" applyAlignment="1">
      <alignment horizontal="center" vertical="center"/>
    </xf>
    <xf numFmtId="0" fontId="14" fillId="7" borderId="0" xfId="0" applyFont="1" applyFill="1" applyAlignment="1"/>
    <xf numFmtId="0" fontId="14" fillId="7" borderId="0" xfId="0" applyFont="1" applyFill="1"/>
    <xf numFmtId="0" fontId="14" fillId="7" borderId="0" xfId="0" applyFont="1" applyFill="1" applyBorder="1"/>
    <xf numFmtId="0" fontId="14" fillId="7" borderId="0" xfId="0" applyFont="1" applyFill="1" applyAlignment="1">
      <alignment horizontal="center"/>
    </xf>
    <xf numFmtId="0" fontId="14" fillId="7" borderId="1" xfId="0" applyFont="1" applyFill="1" applyBorder="1"/>
    <xf numFmtId="0" fontId="14" fillId="7" borderId="1" xfId="0" applyFont="1" applyFill="1" applyBorder="1" applyAlignment="1">
      <alignment horizontal="center"/>
    </xf>
    <xf numFmtId="0" fontId="22" fillId="8" borderId="0" xfId="0" applyFont="1" applyFill="1" applyAlignment="1">
      <alignment vertical="top"/>
    </xf>
    <xf numFmtId="0" fontId="22" fillId="8" borderId="0" xfId="0" applyFont="1" applyFill="1" applyAlignment="1">
      <alignment vertical="top" wrapText="1"/>
    </xf>
    <xf numFmtId="0" fontId="22" fillId="8" borderId="0" xfId="0" applyFont="1" applyFill="1" applyAlignment="1">
      <alignment horizontal="center" vertical="top"/>
    </xf>
    <xf numFmtId="0" fontId="22" fillId="8" borderId="0" xfId="0" applyFont="1" applyFill="1" applyBorder="1" applyAlignment="1">
      <alignment vertical="top"/>
    </xf>
    <xf numFmtId="0" fontId="12" fillId="8" borderId="0" xfId="0" applyFont="1" applyFill="1" applyAlignment="1">
      <alignment vertical="top"/>
    </xf>
    <xf numFmtId="0" fontId="7" fillId="8" borderId="0" xfId="0" quotePrefix="1" applyFont="1" applyFill="1" applyAlignment="1">
      <alignment vertical="top"/>
    </xf>
    <xf numFmtId="0" fontId="12" fillId="8" borderId="0" xfId="0" applyFont="1" applyFill="1" applyAlignment="1">
      <alignment horizontal="center" vertical="top"/>
    </xf>
    <xf numFmtId="0" fontId="12" fillId="8" borderId="0" xfId="0" applyFont="1" applyFill="1" applyAlignment="1">
      <alignment vertical="top" wrapText="1"/>
    </xf>
    <xf numFmtId="0" fontId="12" fillId="8" borderId="0" xfId="0" applyFont="1" applyFill="1" applyBorder="1" applyAlignment="1">
      <alignment vertical="top"/>
    </xf>
    <xf numFmtId="0" fontId="12" fillId="8" borderId="1" xfId="0" applyFont="1" applyFill="1" applyBorder="1" applyAlignment="1">
      <alignment vertical="top"/>
    </xf>
    <xf numFmtId="0" fontId="12" fillId="8" borderId="1" xfId="0" applyFont="1" applyFill="1" applyBorder="1" applyAlignment="1">
      <alignment vertical="top" wrapText="1"/>
    </xf>
    <xf numFmtId="0" fontId="12" fillId="8" borderId="1" xfId="0" applyFont="1" applyFill="1" applyBorder="1" applyAlignment="1">
      <alignment horizontal="center" vertical="top"/>
    </xf>
    <xf numFmtId="0" fontId="0" fillId="0" borderId="0" xfId="0" applyFont="1" applyFill="1" applyBorder="1"/>
    <xf numFmtId="0" fontId="14" fillId="0" borderId="0" xfId="0" applyFont="1" applyFill="1" applyBorder="1"/>
    <xf numFmtId="0" fontId="0" fillId="9" borderId="0" xfId="0" applyFont="1" applyFill="1" applyBorder="1"/>
    <xf numFmtId="0" fontId="14" fillId="0" borderId="0" xfId="0" applyFont="1" applyFill="1" applyAlignment="1">
      <alignment wrapText="1"/>
    </xf>
    <xf numFmtId="0" fontId="14" fillId="0" borderId="0" xfId="0" applyFont="1" applyFill="1" applyAlignment="1">
      <alignment horizontal="center" vertical="center"/>
    </xf>
    <xf numFmtId="0" fontId="14" fillId="0" borderId="0" xfId="0" applyFont="1" applyFill="1" applyAlignment="1">
      <alignment horizontal="center"/>
    </xf>
    <xf numFmtId="0" fontId="12" fillId="0" borderId="0" xfId="0" applyFont="1" applyAlignment="1">
      <alignment wrapText="1"/>
    </xf>
    <xf numFmtId="0" fontId="14" fillId="0" borderId="1" xfId="0" applyFont="1" applyFill="1" applyBorder="1" applyAlignment="1">
      <alignment horizontal="center"/>
    </xf>
    <xf numFmtId="0" fontId="14" fillId="0" borderId="0" xfId="0" applyFont="1" applyBorder="1" applyAlignment="1">
      <alignment horizontal="center"/>
    </xf>
    <xf numFmtId="0" fontId="15" fillId="0" borderId="0" xfId="0" applyFont="1" applyBorder="1"/>
    <xf numFmtId="0" fontId="7" fillId="9" borderId="0" xfId="0" applyFont="1" applyFill="1" applyAlignment="1">
      <alignment horizontal="right" vertical="top" wrapText="1"/>
    </xf>
    <xf numFmtId="0" fontId="7" fillId="9" borderId="0" xfId="0" applyFont="1" applyFill="1" applyAlignment="1">
      <alignment vertical="top" wrapText="1"/>
    </xf>
    <xf numFmtId="0" fontId="7" fillId="9" borderId="0" xfId="0" applyFont="1" applyFill="1" applyAlignment="1">
      <alignment vertical="top"/>
    </xf>
    <xf numFmtId="0" fontId="7" fillId="9" borderId="0" xfId="0" applyFont="1" applyFill="1" applyAlignment="1">
      <alignment horizontal="center" vertical="top"/>
    </xf>
    <xf numFmtId="164" fontId="7" fillId="9" borderId="2" xfId="0" applyNumberFormat="1" applyFont="1" applyFill="1" applyBorder="1" applyAlignment="1">
      <alignment vertical="top"/>
    </xf>
    <xf numFmtId="0" fontId="9" fillId="9" borderId="0" xfId="0" applyFont="1" applyFill="1" applyAlignment="1">
      <alignment horizontal="right" vertical="top" wrapText="1"/>
    </xf>
    <xf numFmtId="0" fontId="12" fillId="9" borderId="0" xfId="0" applyFont="1" applyFill="1" applyAlignment="1">
      <alignment horizontal="center" vertical="top"/>
    </xf>
    <xf numFmtId="0" fontId="12" fillId="9" borderId="0" xfId="0" applyFont="1" applyFill="1" applyAlignment="1">
      <alignment vertical="top"/>
    </xf>
    <xf numFmtId="164" fontId="12" fillId="9" borderId="2" xfId="0" applyNumberFormat="1" applyFont="1" applyFill="1" applyBorder="1" applyAlignment="1">
      <alignment vertical="top"/>
    </xf>
    <xf numFmtId="0" fontId="14" fillId="9" borderId="0" xfId="0" applyFont="1" applyFill="1"/>
    <xf numFmtId="0" fontId="12" fillId="9" borderId="0" xfId="0" applyFont="1" applyFill="1" applyAlignment="1">
      <alignment vertical="top" wrapText="1"/>
    </xf>
    <xf numFmtId="0" fontId="14" fillId="9" borderId="0" xfId="0" applyFont="1" applyFill="1" applyAlignment="1">
      <alignment vertical="top" wrapText="1"/>
    </xf>
    <xf numFmtId="0" fontId="14" fillId="9" borderId="0" xfId="0" applyFont="1" applyFill="1" applyAlignment="1">
      <alignment horizontal="center"/>
    </xf>
    <xf numFmtId="0" fontId="14" fillId="9" borderId="0" xfId="0" applyFont="1" applyFill="1" applyAlignment="1">
      <alignment wrapText="1"/>
    </xf>
    <xf numFmtId="0" fontId="16" fillId="0" borderId="0" xfId="0" applyFont="1" applyFill="1" applyAlignment="1">
      <alignment horizontal="center" vertical="top"/>
    </xf>
    <xf numFmtId="0" fontId="0" fillId="9" borderId="0" xfId="0" applyFont="1" applyFill="1"/>
    <xf numFmtId="0" fontId="0" fillId="9" borderId="0" xfId="0" applyFont="1" applyFill="1" applyAlignment="1">
      <alignment horizontal="center"/>
    </xf>
    <xf numFmtId="0" fontId="21" fillId="9" borderId="0" xfId="0" applyFont="1" applyFill="1" applyAlignment="1">
      <alignment vertical="top" wrapText="1"/>
    </xf>
    <xf numFmtId="0" fontId="10" fillId="9" borderId="0" xfId="0" applyFont="1" applyFill="1" applyAlignment="1">
      <alignment horizontal="center" vertical="top"/>
    </xf>
    <xf numFmtId="0" fontId="7" fillId="9" borderId="0" xfId="0" applyFont="1" applyFill="1"/>
    <xf numFmtId="0" fontId="9" fillId="9" borderId="0" xfId="0" applyFont="1" applyFill="1" applyAlignment="1">
      <alignment horizontal="center"/>
    </xf>
    <xf numFmtId="0" fontId="7" fillId="9" borderId="0" xfId="0" applyFont="1" applyFill="1" applyAlignment="1">
      <alignment wrapText="1"/>
    </xf>
    <xf numFmtId="0" fontId="12" fillId="0" borderId="0" xfId="0" applyFont="1" applyBorder="1" applyAlignment="1">
      <alignment vertical="top" wrapText="1"/>
    </xf>
    <xf numFmtId="0" fontId="12" fillId="0" borderId="0" xfId="0" applyFont="1" applyBorder="1" applyAlignment="1">
      <alignment horizontal="center" vertical="top"/>
    </xf>
    <xf numFmtId="164" fontId="12" fillId="0" borderId="0" xfId="0" applyNumberFormat="1" applyFont="1" applyBorder="1" applyAlignment="1">
      <alignment vertical="top"/>
    </xf>
    <xf numFmtId="0" fontId="7" fillId="0" borderId="0" xfId="0" applyFont="1" applyFill="1" applyAlignment="1">
      <alignment horizontal="right" vertical="top" wrapText="1"/>
    </xf>
    <xf numFmtId="0" fontId="7" fillId="0" borderId="0" xfId="0" applyFont="1" applyFill="1" applyAlignment="1">
      <alignment horizontal="center" vertical="top"/>
    </xf>
    <xf numFmtId="164" fontId="7" fillId="0" borderId="0" xfId="0" applyNumberFormat="1" applyFont="1" applyFill="1" applyBorder="1" applyAlignment="1">
      <alignment vertical="top"/>
    </xf>
    <xf numFmtId="0" fontId="12" fillId="0" borderId="0" xfId="0" applyFont="1" applyFill="1" applyBorder="1" applyAlignment="1">
      <alignment vertical="top"/>
    </xf>
    <xf numFmtId="0" fontId="7" fillId="0" borderId="1" xfId="0" applyFont="1" applyFill="1" applyBorder="1" applyAlignment="1">
      <alignment horizontal="right" vertical="top" wrapText="1"/>
    </xf>
    <xf numFmtId="0" fontId="7" fillId="0" borderId="1" xfId="0" applyFont="1" applyFill="1" applyBorder="1" applyAlignment="1">
      <alignment horizontal="center" vertical="top"/>
    </xf>
    <xf numFmtId="164" fontId="7" fillId="0" borderId="1" xfId="0" applyNumberFormat="1" applyFont="1" applyFill="1" applyBorder="1" applyAlignment="1">
      <alignment vertical="top"/>
    </xf>
    <xf numFmtId="0" fontId="7" fillId="0" borderId="0" xfId="0" applyFont="1" applyBorder="1" applyAlignment="1">
      <alignment vertical="top"/>
    </xf>
    <xf numFmtId="0" fontId="9"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Fill="1" applyBorder="1" applyAlignment="1">
      <alignment vertical="top"/>
    </xf>
    <xf numFmtId="0" fontId="12" fillId="0" borderId="0" xfId="0" applyFont="1" applyFill="1" applyBorder="1"/>
    <xf numFmtId="0" fontId="14" fillId="0" borderId="0" xfId="0" applyFont="1" applyFill="1" applyBorder="1" applyAlignment="1">
      <alignment vertical="top"/>
    </xf>
    <xf numFmtId="0" fontId="16" fillId="0" borderId="0" xfId="0" applyFont="1" applyAlignment="1">
      <alignment horizontal="right" vertical="center"/>
    </xf>
    <xf numFmtId="0" fontId="7" fillId="0" borderId="0" xfId="0" applyFont="1" applyBorder="1" applyAlignment="1">
      <alignment horizontal="center" vertical="top"/>
    </xf>
    <xf numFmtId="0" fontId="14" fillId="0" borderId="0" xfId="0" applyFont="1" applyFill="1" applyAlignment="1">
      <alignment horizontal="center" wrapText="1"/>
    </xf>
    <xf numFmtId="0" fontId="14" fillId="0" borderId="0" xfId="0" applyFont="1" applyFill="1" applyBorder="1" applyAlignment="1">
      <alignment wrapText="1"/>
    </xf>
    <xf numFmtId="0" fontId="16" fillId="0" borderId="0" xfId="0" applyFont="1" applyFill="1" applyAlignment="1">
      <alignment vertical="top"/>
    </xf>
    <xf numFmtId="164" fontId="14" fillId="0" borderId="0" xfId="0" applyNumberFormat="1" applyFont="1" applyFill="1" applyAlignment="1">
      <alignment vertical="top"/>
    </xf>
    <xf numFmtId="0" fontId="15" fillId="0" borderId="0" xfId="0" applyFont="1" applyFill="1" applyAlignment="1">
      <alignment horizontal="center" vertical="top"/>
    </xf>
    <xf numFmtId="0" fontId="11" fillId="0" borderId="0" xfId="0" applyFont="1" applyFill="1" applyAlignment="1">
      <alignment vertical="top" wrapText="1"/>
    </xf>
    <xf numFmtId="0" fontId="14" fillId="0" borderId="0" xfId="0" applyFont="1" applyFill="1" applyAlignment="1">
      <alignment vertical="top" wrapText="1"/>
    </xf>
    <xf numFmtId="0" fontId="14" fillId="0" borderId="0" xfId="0" applyFont="1" applyFill="1" applyAlignment="1">
      <alignment horizontal="center" vertical="top"/>
    </xf>
    <xf numFmtId="0" fontId="14" fillId="0" borderId="1" xfId="0" applyFont="1" applyFill="1" applyBorder="1" applyAlignment="1">
      <alignment horizontal="center" vertical="top"/>
    </xf>
    <xf numFmtId="0" fontId="15" fillId="0" borderId="1" xfId="0" applyFont="1" applyFill="1" applyBorder="1" applyAlignment="1">
      <alignment vertical="top"/>
    </xf>
    <xf numFmtId="164" fontId="14" fillId="0" borderId="1" xfId="0" applyNumberFormat="1" applyFont="1" applyFill="1" applyBorder="1" applyAlignment="1">
      <alignment vertical="top"/>
    </xf>
    <xf numFmtId="0" fontId="14" fillId="0" borderId="1" xfId="0" applyFont="1" applyFill="1" applyBorder="1" applyAlignment="1">
      <alignment vertical="top" wrapText="1"/>
    </xf>
    <xf numFmtId="0" fontId="15" fillId="0" borderId="1" xfId="0" applyFont="1" applyFill="1" applyBorder="1" applyAlignment="1">
      <alignment horizontal="center" vertical="top"/>
    </xf>
    <xf numFmtId="0" fontId="14" fillId="0" borderId="0" xfId="0" applyFont="1" applyFill="1" applyAlignment="1">
      <alignment horizontal="left" vertical="top"/>
    </xf>
    <xf numFmtId="0" fontId="14" fillId="0" borderId="0" xfId="0" applyFont="1" applyFill="1" applyAlignment="1">
      <alignment horizontal="left" vertical="top" wrapText="1" indent="2"/>
    </xf>
    <xf numFmtId="0" fontId="14" fillId="0" borderId="0" xfId="0" applyFont="1" applyFill="1" applyAlignment="1">
      <alignment horizontal="left" vertical="top" indent="2"/>
    </xf>
    <xf numFmtId="0" fontId="14" fillId="0" borderId="1" xfId="0" applyFont="1" applyFill="1" applyBorder="1" applyAlignment="1">
      <alignment horizontal="left" vertical="top"/>
    </xf>
    <xf numFmtId="0" fontId="15" fillId="0" borderId="0" xfId="0" applyFont="1" applyFill="1" applyAlignment="1">
      <alignment horizontal="left" vertical="top"/>
    </xf>
    <xf numFmtId="0" fontId="14" fillId="0" borderId="1" xfId="0" applyFont="1" applyFill="1" applyBorder="1" applyAlignment="1">
      <alignment wrapText="1"/>
    </xf>
    <xf numFmtId="0" fontId="10" fillId="0" borderId="0" xfId="0" applyFont="1" applyFill="1" applyAlignment="1">
      <alignment horizontal="center" vertical="top"/>
    </xf>
    <xf numFmtId="0" fontId="10" fillId="0" borderId="0" xfId="0" applyFont="1" applyFill="1" applyAlignment="1">
      <alignment vertical="top" wrapText="1"/>
    </xf>
    <xf numFmtId="0" fontId="12" fillId="0" borderId="0" xfId="0" applyFont="1" applyFill="1" applyBorder="1" applyAlignment="1">
      <alignment horizontal="center" vertical="top"/>
    </xf>
    <xf numFmtId="164" fontId="12" fillId="0" borderId="0" xfId="0" applyNumberFormat="1" applyFont="1" applyFill="1" applyBorder="1" applyAlignment="1">
      <alignment vertical="top"/>
    </xf>
    <xf numFmtId="0" fontId="12" fillId="0" borderId="0" xfId="0" applyFont="1" applyFill="1" applyBorder="1" applyAlignment="1">
      <alignment vertical="top" wrapText="1"/>
    </xf>
    <xf numFmtId="0" fontId="7" fillId="0" borderId="0" xfId="0" applyFont="1" applyFill="1" applyBorder="1" applyAlignment="1">
      <alignment horizontal="center" vertical="top"/>
    </xf>
    <xf numFmtId="164" fontId="14" fillId="0" borderId="0" xfId="0" applyNumberFormat="1" applyFont="1" applyFill="1"/>
    <xf numFmtId="0" fontId="14" fillId="9" borderId="0" xfId="0" applyFont="1" applyFill="1" applyAlignment="1">
      <alignment vertical="top"/>
    </xf>
    <xf numFmtId="0" fontId="14" fillId="9" borderId="0" xfId="0" applyFont="1" applyFill="1" applyAlignment="1">
      <alignment horizontal="center" vertical="top"/>
    </xf>
    <xf numFmtId="0" fontId="16" fillId="9" borderId="0" xfId="0" applyFont="1" applyFill="1" applyAlignment="1">
      <alignment horizontal="center" vertical="top"/>
    </xf>
    <xf numFmtId="0" fontId="23" fillId="10" borderId="0" xfId="0" applyFont="1" applyFill="1"/>
    <xf numFmtId="0" fontId="24" fillId="10" borderId="0" xfId="0" applyFont="1" applyFill="1"/>
    <xf numFmtId="0" fontId="23" fillId="10" borderId="0" xfId="0" applyFont="1" applyFill="1" applyAlignment="1">
      <alignment wrapText="1"/>
    </xf>
    <xf numFmtId="0" fontId="23" fillId="10" borderId="1" xfId="0" applyFont="1" applyFill="1" applyBorder="1"/>
    <xf numFmtId="0" fontId="25" fillId="0" borderId="0" xfId="0" applyFont="1" applyFill="1" applyAlignment="1"/>
    <xf numFmtId="0" fontId="25" fillId="0" borderId="0" xfId="0" applyFont="1" applyFill="1" applyBorder="1" applyAlignment="1"/>
    <xf numFmtId="0" fontId="25" fillId="0" borderId="1" xfId="0" applyFont="1" applyFill="1" applyBorder="1" applyAlignment="1"/>
    <xf numFmtId="0" fontId="26" fillId="0" borderId="1" xfId="0" applyFont="1" applyFill="1" applyBorder="1" applyAlignment="1"/>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0" fontId="27" fillId="0" borderId="0" xfId="0" applyFont="1" applyFill="1" applyBorder="1" applyAlignment="1">
      <alignment vertical="center" wrapText="1"/>
    </xf>
    <xf numFmtId="0" fontId="25" fillId="0" borderId="1" xfId="0" applyFont="1" applyFill="1" applyBorder="1" applyAlignment="1">
      <alignment horizontal="center" vertical="center"/>
    </xf>
    <xf numFmtId="0" fontId="28" fillId="0" borderId="0" xfId="0" applyFont="1" applyFill="1" applyAlignment="1"/>
    <xf numFmtId="0" fontId="23" fillId="0" borderId="0" xfId="0" applyFont="1" applyFill="1" applyAlignment="1"/>
    <xf numFmtId="0" fontId="29" fillId="0" borderId="0" xfId="0" applyFont="1" applyFill="1" applyAlignment="1">
      <alignment horizontal="center" vertical="center"/>
    </xf>
    <xf numFmtId="0" fontId="29" fillId="0" borderId="0" xfId="0" applyFont="1" applyFill="1" applyAlignment="1">
      <alignment vertical="center" wrapText="1"/>
    </xf>
    <xf numFmtId="0" fontId="23" fillId="0" borderId="0" xfId="0" applyFont="1" applyFill="1" applyBorder="1" applyAlignment="1"/>
    <xf numFmtId="0" fontId="23" fillId="0" borderId="0" xfId="0" applyFont="1" applyFill="1" applyBorder="1" applyAlignment="1">
      <alignment horizontal="center" vertical="center"/>
    </xf>
    <xf numFmtId="0" fontId="30" fillId="0" borderId="0" xfId="0" applyFont="1" applyFill="1" applyBorder="1" applyAlignment="1">
      <alignment vertical="center" wrapText="1"/>
    </xf>
    <xf numFmtId="0" fontId="29" fillId="0" borderId="0" xfId="0" applyFont="1" applyFill="1" applyBorder="1" applyAlignment="1">
      <alignment horizontal="center" vertical="center"/>
    </xf>
    <xf numFmtId="0" fontId="29" fillId="0" borderId="0" xfId="0" applyFont="1" applyFill="1" applyBorder="1" applyAlignment="1">
      <alignment vertical="center" wrapText="1"/>
    </xf>
    <xf numFmtId="0" fontId="23" fillId="0" borderId="0" xfId="0" applyFont="1" applyFill="1" applyBorder="1" applyAlignment="1">
      <alignment vertical="center"/>
    </xf>
    <xf numFmtId="0" fontId="23" fillId="0" borderId="1" xfId="0" applyFont="1" applyFill="1" applyBorder="1" applyAlignment="1"/>
    <xf numFmtId="0" fontId="23" fillId="0" borderId="1" xfId="0" applyFont="1" applyFill="1" applyBorder="1" applyAlignment="1">
      <alignment horizontal="center" vertical="center"/>
    </xf>
    <xf numFmtId="0" fontId="30" fillId="0" borderId="1" xfId="0" applyFont="1" applyFill="1" applyBorder="1" applyAlignment="1">
      <alignment vertical="center" wrapText="1"/>
    </xf>
    <xf numFmtId="0" fontId="29" fillId="0" borderId="0" xfId="0" applyFont="1" applyFill="1" applyAlignment="1"/>
    <xf numFmtId="0" fontId="23" fillId="0" borderId="0" xfId="0" applyFont="1" applyFill="1" applyAlignment="1">
      <alignment horizontal="center" vertical="center"/>
    </xf>
    <xf numFmtId="0" fontId="23" fillId="0" borderId="0" xfId="0" applyFont="1" applyFill="1" applyAlignment="1">
      <alignment vertical="center" wrapText="1"/>
    </xf>
    <xf numFmtId="0" fontId="23" fillId="10" borderId="0" xfId="0" applyFont="1" applyFill="1" applyBorder="1"/>
    <xf numFmtId="0" fontId="24" fillId="10" borderId="0" xfId="0" applyFont="1" applyFill="1" applyBorder="1" applyAlignment="1"/>
    <xf numFmtId="0" fontId="24" fillId="10" borderId="1" xfId="0" applyFont="1" applyFill="1" applyBorder="1" applyAlignment="1"/>
    <xf numFmtId="0" fontId="23" fillId="0" borderId="0" xfId="0" applyFont="1" applyFill="1" applyBorder="1" applyAlignment="1">
      <alignment horizontal="center"/>
    </xf>
    <xf numFmtId="0" fontId="29" fillId="0" borderId="0" xfId="0" applyFont="1" applyFill="1" applyBorder="1" applyAlignment="1">
      <alignment horizontal="center" wrapText="1"/>
    </xf>
    <xf numFmtId="0" fontId="23" fillId="0" borderId="0" xfId="0" applyFont="1" applyFill="1" applyBorder="1"/>
    <xf numFmtId="0" fontId="31" fillId="0" borderId="0" xfId="0" applyFont="1" applyFill="1" applyBorder="1" applyAlignment="1">
      <alignment horizontal="center" vertical="center"/>
    </xf>
    <xf numFmtId="0" fontId="31" fillId="0" borderId="0" xfId="0" applyFont="1" applyFill="1" applyBorder="1" applyAlignment="1">
      <alignment vertical="center" wrapText="1"/>
    </xf>
    <xf numFmtId="0" fontId="27" fillId="0" borderId="0" xfId="0" applyFont="1" applyFill="1" applyBorder="1" applyAlignment="1">
      <alignment vertical="center" wrapText="1"/>
    </xf>
    <xf numFmtId="0" fontId="25" fillId="0" borderId="0" xfId="0" applyFont="1" applyFill="1" applyBorder="1" applyAlignment="1">
      <alignment horizontal="center"/>
    </xf>
    <xf numFmtId="0" fontId="23" fillId="0" borderId="1" xfId="0" applyFont="1" applyFill="1" applyBorder="1"/>
    <xf numFmtId="0" fontId="31" fillId="0" borderId="1" xfId="0" applyFont="1" applyFill="1" applyBorder="1" applyAlignment="1">
      <alignment vertical="center" wrapText="1"/>
    </xf>
    <xf numFmtId="0" fontId="25" fillId="0" borderId="1" xfId="0" applyFont="1" applyFill="1" applyBorder="1" applyAlignment="1">
      <alignment horizontal="center"/>
    </xf>
    <xf numFmtId="0" fontId="31" fillId="0" borderId="0" xfId="0" applyFont="1" applyFill="1" applyBorder="1" applyAlignment="1">
      <alignment vertical="center"/>
    </xf>
    <xf numFmtId="0" fontId="23" fillId="0" borderId="1" xfId="0" applyFont="1" applyFill="1" applyBorder="1" applyAlignment="1">
      <alignment horizontal="center"/>
    </xf>
    <xf numFmtId="0" fontId="25" fillId="0" borderId="1" xfId="0" applyFont="1" applyFill="1" applyBorder="1"/>
    <xf numFmtId="0" fontId="25" fillId="0" borderId="0" xfId="0" applyFont="1" applyFill="1" applyBorder="1"/>
    <xf numFmtId="0" fontId="25" fillId="0" borderId="3" xfId="0" applyFont="1" applyFill="1" applyBorder="1" applyAlignment="1">
      <alignment horizontal="center" vertical="center"/>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0" fontId="23" fillId="0" borderId="4" xfId="0" applyFont="1" applyFill="1" applyBorder="1" applyAlignment="1">
      <alignment vertical="center"/>
    </xf>
    <xf numFmtId="0" fontId="23" fillId="0" borderId="5" xfId="0" applyFont="1" applyFill="1" applyBorder="1" applyAlignment="1">
      <alignment vertical="center"/>
    </xf>
    <xf numFmtId="0" fontId="23" fillId="0" borderId="0" xfId="0" applyFont="1" applyFill="1" applyBorder="1"/>
    <xf numFmtId="0" fontId="31" fillId="0" borderId="5" xfId="0" applyFont="1" applyFill="1" applyBorder="1" applyAlignment="1">
      <alignment horizontal="center" vertical="center" wrapText="1"/>
    </xf>
    <xf numFmtId="0" fontId="31" fillId="0" borderId="5" xfId="0" applyFont="1" applyFill="1" applyBorder="1" applyAlignment="1">
      <alignment horizontal="center" vertical="center"/>
    </xf>
    <xf numFmtId="0" fontId="32" fillId="0" borderId="5" xfId="0" applyFont="1" applyFill="1" applyBorder="1" applyAlignment="1">
      <alignment horizontal="center" vertical="center"/>
    </xf>
    <xf numFmtId="0" fontId="23" fillId="11" borderId="0" xfId="0" applyFont="1" applyFill="1"/>
    <xf numFmtId="0" fontId="24" fillId="11" borderId="0" xfId="0" applyFont="1" applyFill="1"/>
    <xf numFmtId="0" fontId="23" fillId="11" borderId="1" xfId="0" applyFont="1" applyFill="1" applyBorder="1"/>
    <xf numFmtId="0" fontId="23" fillId="0" borderId="0" xfId="0" applyFont="1"/>
    <xf numFmtId="0" fontId="23" fillId="0" borderId="1" xfId="0" applyFont="1" applyBorder="1"/>
    <xf numFmtId="0" fontId="29" fillId="0" borderId="1" xfId="0" applyFont="1" applyBorder="1" applyAlignment="1">
      <alignment horizontal="center"/>
    </xf>
    <xf numFmtId="0" fontId="28" fillId="0" borderId="1" xfId="0" applyFont="1" applyBorder="1" applyAlignment="1">
      <alignment horizontal="center"/>
    </xf>
    <xf numFmtId="0" fontId="33" fillId="0" borderId="1" xfId="0" applyFont="1" applyBorder="1"/>
    <xf numFmtId="0" fontId="26" fillId="0" borderId="0" xfId="0" applyFont="1" applyAlignment="1">
      <alignment horizontal="center" vertical="center"/>
    </xf>
    <xf numFmtId="0" fontId="26" fillId="0" borderId="0" xfId="0" applyFont="1" applyAlignment="1">
      <alignment vertical="center"/>
    </xf>
    <xf numFmtId="0" fontId="23" fillId="0" borderId="0" xfId="0" applyFont="1" applyAlignment="1">
      <alignment vertical="center" wrapText="1"/>
    </xf>
    <xf numFmtId="0" fontId="23" fillId="0" borderId="0" xfId="0" applyFont="1" applyBorder="1"/>
    <xf numFmtId="0" fontId="26" fillId="0" borderId="0" xfId="0" applyFont="1" applyBorder="1" applyAlignment="1">
      <alignment vertical="center"/>
    </xf>
    <xf numFmtId="0" fontId="23" fillId="0" borderId="0" xfId="0" applyFont="1" applyBorder="1" applyAlignment="1">
      <alignment vertical="center" wrapText="1"/>
    </xf>
    <xf numFmtId="164" fontId="23" fillId="0" borderId="0" xfId="0" applyNumberFormat="1" applyFont="1" applyBorder="1" applyAlignment="1">
      <alignment horizontal="right" indent="2"/>
    </xf>
    <xf numFmtId="0" fontId="29" fillId="0" borderId="1" xfId="0" applyFont="1" applyBorder="1" applyAlignment="1">
      <alignment vertical="center"/>
    </xf>
    <xf numFmtId="0" fontId="23" fillId="0" borderId="1" xfId="0" applyFont="1" applyBorder="1" applyAlignment="1">
      <alignment vertical="center" wrapText="1"/>
    </xf>
    <xf numFmtId="164" fontId="23" fillId="0" borderId="1" xfId="0" applyNumberFormat="1" applyFont="1" applyBorder="1" applyAlignment="1">
      <alignment horizontal="right" indent="2"/>
    </xf>
    <xf numFmtId="0" fontId="23" fillId="0" borderId="0" xfId="0" applyFont="1" applyBorder="1" applyAlignment="1">
      <alignment horizontal="center" vertical="center"/>
    </xf>
    <xf numFmtId="0" fontId="23" fillId="0" borderId="0" xfId="0" applyFont="1" applyBorder="1" applyAlignment="1">
      <alignment vertical="center"/>
    </xf>
    <xf numFmtId="0" fontId="28" fillId="0" borderId="0" xfId="0" applyFont="1" applyAlignment="1">
      <alignment horizontal="right"/>
    </xf>
    <xf numFmtId="0" fontId="33" fillId="0" borderId="0" xfId="0" applyFont="1"/>
    <xf numFmtId="0" fontId="25" fillId="0" borderId="0" xfId="0" applyFont="1" applyFill="1" applyBorder="1" applyAlignment="1">
      <alignment horizontal="center" wrapText="1"/>
    </xf>
    <xf numFmtId="0" fontId="31" fillId="0" borderId="0" xfId="0" applyFont="1" applyFill="1" applyBorder="1" applyAlignment="1">
      <alignment vertical="center" wrapText="1"/>
    </xf>
    <xf numFmtId="0" fontId="23" fillId="0" borderId="0" xfId="0" applyFont="1" applyFill="1" applyBorder="1"/>
    <xf numFmtId="0" fontId="24" fillId="4" borderId="0" xfId="0" applyFont="1" applyFill="1"/>
    <xf numFmtId="0" fontId="24" fillId="8" borderId="0" xfId="0" applyFont="1" applyFill="1" applyAlignment="1">
      <alignment vertical="top"/>
    </xf>
    <xf numFmtId="0" fontId="24" fillId="7" borderId="0" xfId="0" applyFont="1" applyFill="1" applyAlignment="1">
      <alignment horizontal="left"/>
    </xf>
    <xf numFmtId="0" fontId="24" fillId="5" borderId="0" xfId="0" applyFont="1" applyFill="1"/>
    <xf numFmtId="0" fontId="24" fillId="2" borderId="0" xfId="0" applyFont="1" applyFill="1"/>
    <xf numFmtId="0" fontId="24" fillId="6" borderId="0" xfId="0" applyFont="1" applyFill="1"/>
    <xf numFmtId="0" fontId="24" fillId="3" borderId="0" xfId="0" applyFont="1" applyFill="1" applyAlignment="1">
      <alignment horizontal="left"/>
    </xf>
    <xf numFmtId="0" fontId="12" fillId="0" borderId="0" xfId="0" applyFont="1" applyAlignment="1">
      <alignment horizontal="center" vertical="center" wrapText="1"/>
    </xf>
    <xf numFmtId="0" fontId="25" fillId="0" borderId="0" xfId="0" applyFont="1" applyFill="1" applyBorder="1" applyAlignment="1">
      <alignment vertical="center"/>
    </xf>
    <xf numFmtId="2" fontId="23" fillId="0" borderId="0" xfId="0" applyNumberFormat="1" applyFont="1" applyBorder="1" applyAlignment="1">
      <alignment horizontal="right" indent="2"/>
    </xf>
    <xf numFmtId="2" fontId="23" fillId="0" borderId="1" xfId="0" applyNumberFormat="1" applyFont="1" applyBorder="1" applyAlignment="1">
      <alignment horizontal="right" indent="2"/>
    </xf>
    <xf numFmtId="2" fontId="23" fillId="0" borderId="0" xfId="0" applyNumberFormat="1" applyFont="1"/>
    <xf numFmtId="0" fontId="7" fillId="9" borderId="2" xfId="0" applyFont="1" applyFill="1" applyBorder="1" applyAlignment="1">
      <alignment horizontal="center" vertical="top"/>
    </xf>
    <xf numFmtId="0" fontId="12" fillId="9" borderId="2" xfId="0" applyFont="1" applyFill="1" applyBorder="1" applyAlignment="1">
      <alignment horizontal="center" vertical="top"/>
    </xf>
    <xf numFmtId="0" fontId="7" fillId="9" borderId="2" xfId="0" applyNumberFormat="1" applyFont="1" applyFill="1" applyBorder="1" applyAlignment="1">
      <alignment horizontal="center" vertical="top"/>
    </xf>
    <xf numFmtId="0" fontId="22" fillId="7" borderId="0" xfId="0" applyFont="1" applyFill="1" applyAlignment="1">
      <alignment horizontal="center" vertical="top"/>
    </xf>
    <xf numFmtId="0" fontId="12" fillId="7" borderId="0" xfId="0" applyFont="1" applyFill="1" applyAlignment="1">
      <alignment horizontal="center" vertical="top"/>
    </xf>
    <xf numFmtId="0" fontId="12" fillId="7" borderId="1" xfId="0" applyFont="1" applyFill="1" applyBorder="1" applyAlignment="1">
      <alignment horizontal="center" vertical="top"/>
    </xf>
    <xf numFmtId="0" fontId="12" fillId="0" borderId="6" xfId="0" applyFont="1" applyBorder="1" applyAlignment="1">
      <alignment horizontal="center" vertical="top"/>
    </xf>
    <xf numFmtId="0" fontId="12" fillId="0" borderId="0" xfId="0" applyFont="1" applyFill="1" applyAlignment="1">
      <alignment horizontal="center" vertical="top"/>
    </xf>
    <xf numFmtId="0" fontId="7" fillId="0" borderId="6" xfId="0" applyFont="1" applyBorder="1" applyAlignment="1">
      <alignment horizontal="center" vertical="top"/>
    </xf>
    <xf numFmtId="6" fontId="7" fillId="12" borderId="0" xfId="0" applyNumberFormat="1" applyFont="1" applyFill="1" applyAlignment="1">
      <alignment vertical="top"/>
    </xf>
    <xf numFmtId="0" fontId="7" fillId="12" borderId="0" xfId="0" applyFont="1" applyFill="1" applyAlignment="1">
      <alignment horizontal="center" vertical="top"/>
    </xf>
    <xf numFmtId="164" fontId="7" fillId="12" borderId="0" xfId="0" applyNumberFormat="1" applyFont="1" applyFill="1" applyAlignment="1">
      <alignment vertical="top"/>
    </xf>
    <xf numFmtId="0" fontId="7" fillId="12" borderId="0" xfId="0" applyFont="1" applyFill="1" applyAlignment="1">
      <alignment vertical="top"/>
    </xf>
    <xf numFmtId="0" fontId="0" fillId="12" borderId="0" xfId="0" applyFont="1" applyFill="1" applyAlignment="1">
      <alignment horizontal="center" vertical="center"/>
    </xf>
    <xf numFmtId="0" fontId="7" fillId="12" borderId="0" xfId="0" applyFont="1" applyFill="1" applyBorder="1" applyAlignment="1">
      <alignment horizontal="center" vertical="top"/>
    </xf>
    <xf numFmtId="164" fontId="7" fillId="12" borderId="0" xfId="0" applyNumberFormat="1" applyFont="1" applyFill="1" applyBorder="1" applyAlignment="1">
      <alignment vertical="top"/>
    </xf>
    <xf numFmtId="0" fontId="14" fillId="12" borderId="0" xfId="0" applyFont="1" applyFill="1" applyAlignment="1">
      <alignment vertical="top"/>
    </xf>
    <xf numFmtId="164" fontId="14" fillId="12" borderId="0" xfId="0" applyNumberFormat="1" applyFont="1" applyFill="1" applyAlignment="1">
      <alignment vertical="top"/>
    </xf>
    <xf numFmtId="0" fontId="12" fillId="12" borderId="0" xfId="0" applyFont="1" applyFill="1" applyBorder="1" applyAlignment="1">
      <alignment horizontal="center" vertical="top"/>
    </xf>
    <xf numFmtId="0" fontId="12" fillId="12" borderId="0" xfId="0" applyFont="1" applyFill="1" applyAlignment="1">
      <alignment horizontal="center" vertical="top"/>
    </xf>
    <xf numFmtId="0" fontId="14" fillId="12" borderId="0" xfId="0" applyFont="1" applyFill="1"/>
    <xf numFmtId="0" fontId="0" fillId="12" borderId="0" xfId="0" applyFont="1" applyFill="1" applyAlignment="1">
      <alignment vertical="top"/>
    </xf>
    <xf numFmtId="0" fontId="14" fillId="12" borderId="0" xfId="0" applyFont="1" applyFill="1" applyAlignment="1">
      <alignment horizontal="center" vertical="center"/>
    </xf>
    <xf numFmtId="0" fontId="12" fillId="9" borderId="2" xfId="0" applyNumberFormat="1" applyFont="1" applyFill="1" applyBorder="1" applyAlignment="1">
      <alignment horizontal="center" vertical="top"/>
    </xf>
    <xf numFmtId="0" fontId="7" fillId="12" borderId="0" xfId="0" applyFont="1" applyFill="1" applyAlignment="1">
      <alignment horizontal="center" vertical="center" wrapText="1"/>
    </xf>
    <xf numFmtId="0" fontId="7" fillId="12" borderId="0" xfId="0" applyFont="1" applyFill="1" applyAlignment="1">
      <alignment horizontal="center" vertical="center"/>
    </xf>
    <xf numFmtId="164" fontId="23" fillId="12" borderId="0" xfId="0" applyNumberFormat="1" applyFont="1" applyFill="1" applyAlignment="1">
      <alignment horizontal="right" indent="2"/>
    </xf>
    <xf numFmtId="0" fontId="25" fillId="0" borderId="0" xfId="0" applyFont="1" applyFill="1" applyAlignment="1"/>
    <xf numFmtId="0" fontId="7" fillId="0" borderId="0" xfId="0" applyFont="1" applyBorder="1" applyAlignment="1"/>
    <xf numFmtId="0" fontId="7" fillId="0" borderId="0" xfId="0" applyFont="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0" xfId="0" applyFont="1" applyAlignment="1" applyProtection="1">
      <alignment vertical="top"/>
      <protection locked="0"/>
    </xf>
    <xf numFmtId="0" fontId="7" fillId="0" borderId="0" xfId="0" applyFont="1" applyFill="1" applyAlignment="1" applyProtection="1">
      <alignment vertical="top" wrapText="1"/>
      <protection locked="0"/>
    </xf>
    <xf numFmtId="0" fontId="14" fillId="0" borderId="0" xfId="0" applyFont="1" applyAlignment="1" applyProtection="1">
      <alignment horizontal="center" vertical="top"/>
      <protection locked="0"/>
    </xf>
    <xf numFmtId="0" fontId="7" fillId="0" borderId="0" xfId="0" applyFont="1" applyBorder="1" applyAlignment="1" applyProtection="1">
      <alignment vertical="top"/>
      <protection locked="0"/>
    </xf>
    <xf numFmtId="0" fontId="7" fillId="0" borderId="0"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0" xfId="0" applyNumberFormat="1" applyFont="1" applyAlignment="1" applyProtection="1">
      <alignment vertical="top"/>
      <protection locked="0"/>
    </xf>
    <xf numFmtId="0" fontId="25" fillId="0" borderId="2" xfId="0" applyFont="1" applyFill="1" applyBorder="1" applyAlignment="1" applyProtection="1">
      <alignment horizontal="center" vertical="center"/>
      <protection locked="0"/>
    </xf>
    <xf numFmtId="0" fontId="23" fillId="0" borderId="4" xfId="0" applyFont="1" applyFill="1" applyBorder="1" applyAlignment="1" applyProtection="1">
      <alignment vertical="center"/>
      <protection locked="0"/>
    </xf>
    <xf numFmtId="0" fontId="23" fillId="0" borderId="5" xfId="0" applyFont="1" applyFill="1" applyBorder="1" applyAlignment="1" applyProtection="1">
      <alignment vertical="center"/>
      <protection locked="0"/>
    </xf>
    <xf numFmtId="0" fontId="25" fillId="0" borderId="5" xfId="0" applyFont="1" applyFill="1" applyBorder="1" applyAlignment="1" applyProtection="1">
      <alignment vertical="center"/>
      <protection locked="0"/>
    </xf>
    <xf numFmtId="0" fontId="31" fillId="0" borderId="5" xfId="0" applyFont="1" applyFill="1" applyBorder="1" applyAlignment="1" applyProtection="1">
      <alignment vertical="center" wrapText="1"/>
      <protection locked="0"/>
    </xf>
    <xf numFmtId="0" fontId="14" fillId="0" borderId="0" xfId="0" applyFont="1" applyFill="1" applyAlignment="1" applyProtection="1">
      <alignment vertical="top"/>
      <protection locked="0"/>
    </xf>
    <xf numFmtId="0" fontId="14" fillId="0" borderId="0" xfId="0" applyFont="1" applyFill="1" applyBorder="1" applyAlignment="1" applyProtection="1">
      <alignment vertical="top"/>
      <protection locked="0"/>
    </xf>
    <xf numFmtId="0" fontId="14" fillId="0" borderId="0" xfId="0" applyFont="1" applyFill="1" applyAlignment="1" applyProtection="1">
      <alignment vertical="top" wrapText="1"/>
      <protection locked="0"/>
    </xf>
    <xf numFmtId="0" fontId="14" fillId="0" borderId="0" xfId="0" applyFont="1" applyFill="1" applyAlignment="1" applyProtection="1">
      <alignment horizontal="left" vertical="top"/>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protection locked="0"/>
    </xf>
    <xf numFmtId="0" fontId="7" fillId="0" borderId="0" xfId="0" applyFont="1" applyFill="1" applyBorder="1" applyAlignment="1" applyProtection="1">
      <alignment vertical="top"/>
      <protection locked="0"/>
    </xf>
    <xf numFmtId="0" fontId="25" fillId="0" borderId="5" xfId="0" applyFont="1" applyFill="1" applyBorder="1" applyAlignment="1" applyProtection="1">
      <alignment vertical="center"/>
    </xf>
    <xf numFmtId="0" fontId="14" fillId="0" borderId="0" xfId="0" applyFont="1" applyProtection="1">
      <protection locked="0"/>
    </xf>
    <xf numFmtId="0" fontId="14" fillId="0" borderId="0" xfId="0" applyFont="1" applyFill="1" applyProtection="1">
      <protection locked="0"/>
    </xf>
    <xf numFmtId="0" fontId="14" fillId="0" borderId="0" xfId="0" applyFont="1" applyAlignment="1" applyProtection="1">
      <alignment vertical="top"/>
      <protection locked="0"/>
    </xf>
    <xf numFmtId="0" fontId="0" fillId="0" borderId="0" xfId="0" applyFont="1" applyBorder="1" applyProtection="1">
      <protection locked="0"/>
    </xf>
    <xf numFmtId="0" fontId="0" fillId="0" borderId="0" xfId="0" applyFont="1" applyProtection="1">
      <protection locked="0"/>
    </xf>
    <xf numFmtId="4" fontId="7" fillId="0" borderId="2" xfId="0" applyNumberFormat="1" applyFont="1" applyFill="1" applyBorder="1" applyAlignment="1" applyProtection="1">
      <alignment vertical="top"/>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7" fillId="0" borderId="0" xfId="0" applyFont="1" applyAlignment="1" applyProtection="1">
      <alignment vertical="top" wrapText="1"/>
      <protection locked="0"/>
    </xf>
    <xf numFmtId="0" fontId="14" fillId="0" borderId="0" xfId="0" applyFont="1" applyAlignment="1" applyProtection="1">
      <alignment wrapText="1"/>
      <protection locked="0"/>
    </xf>
    <xf numFmtId="0" fontId="17" fillId="0" borderId="0" xfId="0" applyFont="1" applyAlignment="1" applyProtection="1">
      <alignment wrapText="1"/>
      <protection locked="0"/>
    </xf>
    <xf numFmtId="0" fontId="15" fillId="0" borderId="0" xfId="0" applyFont="1" applyProtection="1">
      <protection locked="0"/>
    </xf>
    <xf numFmtId="0" fontId="7" fillId="0" borderId="0" xfId="0" applyFont="1" applyFill="1" applyAlignment="1" applyProtection="1">
      <alignment vertical="top"/>
      <protection locked="0"/>
    </xf>
    <xf numFmtId="0" fontId="12" fillId="0" borderId="0" xfId="0" applyFont="1" applyFill="1" applyBorder="1" applyAlignment="1" applyProtection="1">
      <alignment vertical="top"/>
      <protection locked="0"/>
    </xf>
    <xf numFmtId="0" fontId="31"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3" fillId="0" borderId="0" xfId="0" applyFont="1" applyFill="1" applyBorder="1"/>
    <xf numFmtId="164" fontId="14" fillId="0" borderId="0" xfId="0" applyNumberFormat="1" applyFont="1" applyFill="1" applyBorder="1" applyAlignment="1">
      <alignment vertical="top"/>
    </xf>
    <xf numFmtId="0" fontId="25" fillId="0" borderId="0" xfId="0" applyFont="1" applyFill="1" applyBorder="1" applyAlignment="1" applyProtection="1">
      <alignment horizontal="center"/>
      <protection locked="0"/>
    </xf>
    <xf numFmtId="0" fontId="31" fillId="0" borderId="1" xfId="0" applyFont="1" applyFill="1" applyBorder="1" applyAlignment="1">
      <alignment horizontal="left" vertical="center" wrapText="1"/>
    </xf>
    <xf numFmtId="0" fontId="22" fillId="13" borderId="0" xfId="0" applyFont="1" applyFill="1" applyAlignment="1">
      <alignment vertical="top"/>
    </xf>
    <xf numFmtId="0" fontId="24" fillId="13" borderId="0" xfId="0" applyFont="1" applyFill="1" applyAlignment="1">
      <alignment vertical="top"/>
    </xf>
    <xf numFmtId="0" fontId="22" fillId="13" borderId="0" xfId="0" applyFont="1" applyFill="1" applyAlignment="1">
      <alignment vertical="top" wrapText="1"/>
    </xf>
    <xf numFmtId="0" fontId="22" fillId="13" borderId="0" xfId="0" applyFont="1" applyFill="1" applyAlignment="1">
      <alignment horizontal="center" vertical="top"/>
    </xf>
    <xf numFmtId="0" fontId="22" fillId="13" borderId="0" xfId="0" applyFont="1" applyFill="1" applyBorder="1" applyAlignment="1">
      <alignment vertical="top"/>
    </xf>
    <xf numFmtId="0" fontId="12" fillId="13" borderId="0" xfId="0" applyFont="1" applyFill="1" applyAlignment="1">
      <alignment vertical="top"/>
    </xf>
    <xf numFmtId="0" fontId="7" fillId="13" borderId="0" xfId="0" quotePrefix="1" applyFont="1" applyFill="1" applyAlignment="1">
      <alignment vertical="top"/>
    </xf>
    <xf numFmtId="0" fontId="12" fillId="13" borderId="0" xfId="0" applyFont="1" applyFill="1" applyAlignment="1">
      <alignment horizontal="center" vertical="top"/>
    </xf>
    <xf numFmtId="0" fontId="12" fillId="13" borderId="0" xfId="0" applyFont="1" applyFill="1" applyAlignment="1">
      <alignment vertical="top" wrapText="1"/>
    </xf>
    <xf numFmtId="0" fontId="12" fillId="13" borderId="0" xfId="0" applyFont="1" applyFill="1" applyBorder="1" applyAlignment="1">
      <alignment vertical="top"/>
    </xf>
    <xf numFmtId="0" fontId="12" fillId="13" borderId="1" xfId="0" applyFont="1" applyFill="1" applyBorder="1" applyAlignment="1">
      <alignment vertical="top"/>
    </xf>
    <xf numFmtId="0" fontId="12" fillId="13" borderId="1" xfId="0" applyFont="1" applyFill="1" applyBorder="1" applyAlignment="1">
      <alignment vertical="top" wrapText="1"/>
    </xf>
    <xf numFmtId="0" fontId="12" fillId="13" borderId="1" xfId="0" applyFont="1" applyFill="1" applyBorder="1" applyAlignment="1">
      <alignment horizontal="center" vertical="top"/>
    </xf>
    <xf numFmtId="0" fontId="0" fillId="14" borderId="0" xfId="0" applyFont="1" applyFill="1"/>
    <xf numFmtId="0" fontId="24" fillId="14" borderId="0" xfId="0" applyFont="1" applyFill="1"/>
    <xf numFmtId="0" fontId="0" fillId="14" borderId="0" xfId="0" applyFont="1" applyFill="1" applyBorder="1"/>
    <xf numFmtId="0" fontId="19" fillId="14" borderId="0" xfId="0" applyFont="1" applyFill="1"/>
    <xf numFmtId="0" fontId="0" fillId="14" borderId="1" xfId="0" applyFont="1" applyFill="1" applyBorder="1"/>
    <xf numFmtId="0" fontId="33" fillId="0" borderId="0" xfId="0" applyFont="1" applyBorder="1"/>
    <xf numFmtId="0" fontId="26" fillId="0" borderId="1" xfId="0" applyFont="1" applyBorder="1" applyAlignment="1">
      <alignment horizontal="center" vertic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12" fillId="0" borderId="7" xfId="0" applyFont="1" applyFill="1" applyBorder="1" applyAlignment="1">
      <alignment vertical="top"/>
    </xf>
    <xf numFmtId="0" fontId="12" fillId="0" borderId="1" xfId="0" applyFont="1" applyFill="1" applyBorder="1" applyAlignment="1">
      <alignment vertical="top"/>
    </xf>
    <xf numFmtId="0" fontId="12" fillId="9" borderId="2" xfId="0" applyFont="1" applyFill="1" applyBorder="1" applyAlignment="1">
      <alignment vertical="top"/>
    </xf>
    <xf numFmtId="9" fontId="7" fillId="9" borderId="0" xfId="0" applyNumberFormat="1" applyFont="1" applyFill="1" applyAlignment="1">
      <alignment vertical="top" wrapText="1"/>
    </xf>
    <xf numFmtId="0" fontId="15" fillId="0" borderId="0" xfId="0" applyFont="1" applyFill="1" applyBorder="1" applyAlignment="1">
      <alignment horizontal="center" wrapText="1"/>
    </xf>
    <xf numFmtId="164" fontId="7" fillId="9" borderId="0" xfId="0" applyNumberFormat="1" applyFont="1" applyFill="1" applyAlignment="1">
      <alignment vertical="top" wrapText="1"/>
    </xf>
    <xf numFmtId="0" fontId="12" fillId="0" borderId="11" xfId="0" applyFont="1" applyFill="1" applyBorder="1" applyAlignment="1">
      <alignment vertical="top"/>
    </xf>
    <xf numFmtId="0" fontId="12" fillId="0" borderId="8" xfId="0" applyFont="1" applyFill="1" applyBorder="1" applyAlignment="1">
      <alignment vertical="top"/>
    </xf>
    <xf numFmtId="0" fontId="13" fillId="0" borderId="9" xfId="0" applyFont="1" applyFill="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35" fillId="9" borderId="0" xfId="0" applyFont="1" applyFill="1" applyBorder="1" applyAlignment="1">
      <alignment horizontal="center" vertical="top"/>
    </xf>
    <xf numFmtId="0" fontId="7" fillId="0" borderId="7" xfId="0" applyFont="1" applyBorder="1" applyAlignment="1">
      <alignment wrapText="1"/>
    </xf>
    <xf numFmtId="0" fontId="7" fillId="0" borderId="0" xfId="0" applyFont="1" applyBorder="1" applyAlignment="1">
      <alignment wrapText="1"/>
    </xf>
    <xf numFmtId="0" fontId="7" fillId="0" borderId="1" xfId="0" applyFont="1" applyBorder="1" applyAlignment="1">
      <alignment wrapText="1"/>
    </xf>
    <xf numFmtId="0" fontId="13" fillId="0" borderId="10" xfId="0" applyFont="1" applyFill="1" applyBorder="1" applyAlignment="1">
      <alignment vertical="center"/>
    </xf>
    <xf numFmtId="0" fontId="13" fillId="0" borderId="11" xfId="0" applyFont="1" applyFill="1" applyBorder="1" applyAlignment="1">
      <alignment vertical="center"/>
    </xf>
    <xf numFmtId="0" fontId="14" fillId="0" borderId="0" xfId="0" applyFont="1" applyFill="1" applyBorder="1" applyAlignment="1">
      <alignment horizontal="center"/>
    </xf>
    <xf numFmtId="0" fontId="36" fillId="0" borderId="0" xfId="0" applyFont="1" applyBorder="1"/>
    <xf numFmtId="0" fontId="15" fillId="0" borderId="12" xfId="0" applyFont="1" applyFill="1" applyBorder="1" applyAlignment="1">
      <alignment horizontal="center" wrapText="1"/>
    </xf>
    <xf numFmtId="0" fontId="0" fillId="0" borderId="7" xfId="0" applyFont="1" applyFill="1" applyBorder="1"/>
    <xf numFmtId="0" fontId="0" fillId="0" borderId="0" xfId="0" applyFont="1" applyBorder="1" applyAlignment="1">
      <alignment horizontal="center"/>
    </xf>
    <xf numFmtId="0" fontId="0" fillId="0" borderId="7" xfId="0" applyFont="1" applyBorder="1"/>
    <xf numFmtId="0" fontId="0" fillId="0" borderId="7" xfId="0" applyFont="1" applyBorder="1" applyAlignment="1">
      <alignment horizontal="center"/>
    </xf>
    <xf numFmtId="0" fontId="7" fillId="0" borderId="1" xfId="0" applyFont="1" applyBorder="1"/>
    <xf numFmtId="0" fontId="9" fillId="0" borderId="1" xfId="0" applyFont="1" applyBorder="1" applyAlignment="1">
      <alignment horizontal="center"/>
    </xf>
    <xf numFmtId="0" fontId="14" fillId="0" borderId="0" xfId="0" applyFont="1" applyFill="1" applyBorder="1" applyAlignment="1">
      <alignment vertical="top" wrapText="1"/>
    </xf>
    <xf numFmtId="0" fontId="0" fillId="0" borderId="1" xfId="0" applyFont="1" applyFill="1" applyBorder="1"/>
    <xf numFmtId="0" fontId="0" fillId="15" borderId="0" xfId="0" applyFont="1" applyFill="1"/>
    <xf numFmtId="0" fontId="24" fillId="15" borderId="0" xfId="0" applyFont="1" applyFill="1"/>
    <xf numFmtId="0" fontId="0" fillId="15" borderId="0" xfId="0" applyFont="1" applyFill="1" applyBorder="1"/>
    <xf numFmtId="0" fontId="19" fillId="15" borderId="0" xfId="0" applyFont="1" applyFill="1"/>
    <xf numFmtId="0" fontId="0" fillId="15" borderId="1" xfId="0" applyFont="1" applyFill="1" applyBorder="1"/>
    <xf numFmtId="0" fontId="23" fillId="0" borderId="0" xfId="0" applyFont="1" applyFill="1"/>
    <xf numFmtId="0" fontId="12" fillId="16" borderId="0" xfId="0" applyFont="1" applyFill="1" applyAlignment="1">
      <alignment vertical="top"/>
    </xf>
    <xf numFmtId="0" fontId="12" fillId="16" borderId="0" xfId="0" applyFont="1" applyFill="1" applyAlignment="1">
      <alignment vertical="top" wrapText="1"/>
    </xf>
    <xf numFmtId="0" fontId="12" fillId="16" borderId="0" xfId="0" applyFont="1" applyFill="1" applyAlignment="1">
      <alignment horizontal="center" vertical="top"/>
    </xf>
    <xf numFmtId="164" fontId="12" fillId="16" borderId="0" xfId="0" applyNumberFormat="1" applyFont="1" applyFill="1" applyAlignment="1">
      <alignment vertical="top"/>
    </xf>
    <xf numFmtId="0" fontId="12" fillId="16" borderId="0" xfId="0" applyFont="1" applyFill="1" applyBorder="1" applyAlignment="1">
      <alignment vertical="top"/>
    </xf>
    <xf numFmtId="0" fontId="12" fillId="16" borderId="1" xfId="0" applyFont="1" applyFill="1" applyBorder="1" applyAlignment="1">
      <alignment vertical="top"/>
    </xf>
    <xf numFmtId="0" fontId="12" fillId="16" borderId="0" xfId="0" applyFont="1" applyFill="1" applyBorder="1" applyAlignment="1"/>
    <xf numFmtId="0" fontId="7" fillId="16" borderId="0" xfId="0" applyFont="1" applyFill="1" applyBorder="1" applyAlignment="1">
      <alignment vertical="top"/>
    </xf>
    <xf numFmtId="0" fontId="14" fillId="16" borderId="0" xfId="0" applyFont="1" applyFill="1"/>
    <xf numFmtId="0" fontId="14" fillId="16" borderId="0" xfId="0" applyFont="1" applyFill="1" applyAlignment="1">
      <alignment horizontal="center"/>
    </xf>
    <xf numFmtId="0" fontId="14" fillId="16" borderId="0" xfId="0" applyFont="1" applyFill="1" applyBorder="1"/>
    <xf numFmtId="0" fontId="14" fillId="16" borderId="1" xfId="0" applyFont="1" applyFill="1" applyBorder="1"/>
    <xf numFmtId="0" fontId="14" fillId="16" borderId="0" xfId="0" applyFont="1" applyFill="1" applyBorder="1" applyAlignment="1">
      <alignment wrapText="1"/>
    </xf>
    <xf numFmtId="0" fontId="14" fillId="16" borderId="0" xfId="0" applyFont="1" applyFill="1" applyBorder="1" applyAlignment="1">
      <alignment vertical="top"/>
    </xf>
    <xf numFmtId="0" fontId="0" fillId="16" borderId="0" xfId="0" applyFont="1" applyFill="1" applyBorder="1"/>
    <xf numFmtId="0" fontId="0" fillId="16" borderId="0" xfId="0" applyFont="1" applyFill="1"/>
    <xf numFmtId="0" fontId="0" fillId="16" borderId="1" xfId="0" applyFont="1" applyFill="1" applyBorder="1"/>
    <xf numFmtId="0" fontId="0" fillId="16" borderId="0" xfId="0" applyFont="1" applyFill="1" applyAlignment="1">
      <alignment horizontal="center"/>
    </xf>
    <xf numFmtId="0" fontId="0" fillId="16" borderId="7" xfId="0" applyFont="1" applyFill="1" applyBorder="1"/>
    <xf numFmtId="0" fontId="12" fillId="16" borderId="0" xfId="0" applyFont="1" applyFill="1"/>
    <xf numFmtId="0" fontId="13" fillId="16" borderId="0" xfId="0" applyFont="1" applyFill="1" applyAlignment="1">
      <alignment horizontal="center"/>
    </xf>
    <xf numFmtId="0" fontId="12" fillId="16" borderId="0" xfId="0" applyFont="1" applyFill="1" applyAlignment="1">
      <alignment wrapText="1"/>
    </xf>
    <xf numFmtId="0" fontId="12" fillId="16" borderId="0" xfId="0" applyFont="1" applyFill="1" applyBorder="1"/>
    <xf numFmtId="0" fontId="12" fillId="16" borderId="1" xfId="0" applyFont="1" applyFill="1" applyBorder="1"/>
    <xf numFmtId="0" fontId="23" fillId="16" borderId="0" xfId="0" applyFont="1" applyFill="1"/>
    <xf numFmtId="0" fontId="23" fillId="16" borderId="0" xfId="0" applyFont="1" applyFill="1" applyBorder="1"/>
    <xf numFmtId="0" fontId="0" fillId="0" borderId="0" xfId="0" applyFill="1"/>
    <xf numFmtId="0" fontId="37" fillId="16" borderId="0" xfId="0" applyFont="1" applyFill="1"/>
    <xf numFmtId="164" fontId="23" fillId="12" borderId="2" xfId="0" applyNumberFormat="1" applyFont="1" applyFill="1" applyBorder="1" applyAlignment="1">
      <alignment horizontal="right" indent="2"/>
    </xf>
    <xf numFmtId="2" fontId="33" fillId="12" borderId="8" xfId="0" applyNumberFormat="1" applyFont="1" applyFill="1" applyBorder="1" applyAlignment="1">
      <alignment horizontal="right" indent="2"/>
    </xf>
    <xf numFmtId="0" fontId="26" fillId="0" borderId="0" xfId="0" applyFont="1" applyFill="1" applyAlignment="1">
      <alignment vertical="center"/>
    </xf>
    <xf numFmtId="0" fontId="26" fillId="0" borderId="0" xfId="0" applyFont="1" applyFill="1" applyBorder="1" applyAlignment="1">
      <alignment vertical="center"/>
    </xf>
    <xf numFmtId="0" fontId="38" fillId="0" borderId="0" xfId="0" applyFont="1" applyAlignment="1">
      <alignment wrapText="1"/>
    </xf>
    <xf numFmtId="0" fontId="25" fillId="16" borderId="0" xfId="0" applyFont="1" applyFill="1" applyBorder="1"/>
    <xf numFmtId="0" fontId="40" fillId="16" borderId="0" xfId="0" applyFont="1" applyFill="1"/>
    <xf numFmtId="0" fontId="25" fillId="16" borderId="0" xfId="0" applyFont="1" applyFill="1"/>
    <xf numFmtId="0" fontId="25" fillId="16" borderId="1" xfId="0" applyFont="1" applyFill="1" applyBorder="1"/>
    <xf numFmtId="0" fontId="25" fillId="16" borderId="0" xfId="0" applyFont="1" applyFill="1" applyAlignment="1">
      <alignment vertical="center"/>
    </xf>
    <xf numFmtId="0" fontId="25" fillId="16" borderId="0" xfId="0" applyFont="1" applyFill="1" applyBorder="1" applyAlignment="1">
      <alignment vertical="center"/>
    </xf>
    <xf numFmtId="0" fontId="25" fillId="16" borderId="0" xfId="0" quotePrefix="1" applyFont="1" applyFill="1" applyAlignment="1">
      <alignment vertical="center"/>
    </xf>
    <xf numFmtId="0" fontId="41" fillId="16" borderId="0" xfId="0" applyFont="1" applyFill="1" applyBorder="1"/>
    <xf numFmtId="0" fontId="34" fillId="16" borderId="0" xfId="0" applyFont="1" applyFill="1"/>
    <xf numFmtId="9" fontId="0" fillId="9" borderId="0" xfId="0" applyNumberFormat="1" applyFont="1" applyFill="1" applyBorder="1"/>
    <xf numFmtId="0" fontId="36" fillId="0" borderId="0" xfId="0" applyFont="1" applyFill="1" applyBorder="1"/>
    <xf numFmtId="10" fontId="12" fillId="0" borderId="0" xfId="0" applyNumberFormat="1" applyFont="1" applyFill="1" applyBorder="1" applyAlignment="1">
      <alignment vertical="top"/>
    </xf>
    <xf numFmtId="10" fontId="7" fillId="0" borderId="0" xfId="0" applyNumberFormat="1" applyFont="1" applyFill="1" applyBorder="1" applyAlignment="1">
      <alignment vertical="top"/>
    </xf>
    <xf numFmtId="10" fontId="12" fillId="16" borderId="0" xfId="0" applyNumberFormat="1" applyFont="1" applyFill="1" applyBorder="1" applyAlignment="1">
      <alignment vertical="top"/>
    </xf>
    <xf numFmtId="10" fontId="22" fillId="8" borderId="0" xfId="0" applyNumberFormat="1" applyFont="1" applyFill="1" applyBorder="1" applyAlignment="1">
      <alignment vertical="top"/>
    </xf>
    <xf numFmtId="10" fontId="12" fillId="8" borderId="0" xfId="0" applyNumberFormat="1" applyFont="1" applyFill="1" applyBorder="1" applyAlignment="1">
      <alignment vertical="top"/>
    </xf>
    <xf numFmtId="10" fontId="12" fillId="8" borderId="1" xfId="0" applyNumberFormat="1" applyFont="1" applyFill="1" applyBorder="1" applyAlignment="1">
      <alignment vertical="top"/>
    </xf>
    <xf numFmtId="10" fontId="15" fillId="0" borderId="1" xfId="0" applyNumberFormat="1" applyFont="1" applyFill="1" applyBorder="1" applyAlignment="1">
      <alignment horizontal="center"/>
    </xf>
    <xf numFmtId="10" fontId="12" fillId="0" borderId="0" xfId="0" applyNumberFormat="1" applyFont="1" applyBorder="1" applyAlignment="1">
      <alignment vertical="top"/>
    </xf>
    <xf numFmtId="10" fontId="7" fillId="9" borderId="0" xfId="0" applyNumberFormat="1" applyFont="1" applyFill="1" applyAlignment="1">
      <alignment vertical="top" wrapText="1"/>
    </xf>
    <xf numFmtId="10" fontId="12" fillId="0" borderId="1" xfId="0" applyNumberFormat="1" applyFont="1" applyFill="1" applyBorder="1" applyAlignment="1">
      <alignment vertical="top"/>
    </xf>
    <xf numFmtId="10" fontId="12" fillId="9" borderId="0" xfId="0" applyNumberFormat="1" applyFont="1" applyFill="1" applyBorder="1" applyAlignment="1">
      <alignment vertical="top"/>
    </xf>
    <xf numFmtId="10" fontId="14" fillId="16" borderId="0" xfId="0" applyNumberFormat="1" applyFont="1" applyFill="1" applyBorder="1"/>
    <xf numFmtId="10" fontId="14" fillId="7" borderId="0" xfId="0" applyNumberFormat="1" applyFont="1" applyFill="1" applyBorder="1"/>
    <xf numFmtId="10" fontId="14" fillId="7" borderId="1" xfId="0" applyNumberFormat="1" applyFont="1" applyFill="1" applyBorder="1"/>
    <xf numFmtId="10" fontId="14" fillId="0" borderId="0" xfId="0" applyNumberFormat="1" applyFont="1" applyFill="1" applyBorder="1"/>
    <xf numFmtId="10" fontId="14" fillId="0" borderId="0" xfId="0" applyNumberFormat="1" applyFont="1" applyFill="1" applyBorder="1" applyAlignment="1">
      <alignment vertical="top"/>
    </xf>
    <xf numFmtId="10" fontId="14" fillId="0" borderId="1" xfId="0" applyNumberFormat="1" applyFont="1" applyFill="1" applyBorder="1" applyAlignment="1">
      <alignment vertical="top"/>
    </xf>
    <xf numFmtId="10" fontId="0" fillId="0" borderId="1" xfId="0" applyNumberFormat="1" applyFont="1" applyFill="1" applyBorder="1"/>
    <xf numFmtId="10" fontId="0" fillId="0" borderId="0" xfId="0" applyNumberFormat="1" applyFont="1" applyFill="1" applyBorder="1"/>
    <xf numFmtId="10" fontId="14" fillId="9" borderId="0" xfId="0" applyNumberFormat="1" applyFont="1" applyFill="1" applyBorder="1"/>
    <xf numFmtId="10" fontId="0" fillId="16" borderId="0" xfId="0" applyNumberFormat="1" applyFont="1" applyFill="1" applyBorder="1"/>
    <xf numFmtId="10" fontId="0" fillId="4" borderId="0" xfId="0" applyNumberFormat="1" applyFont="1" applyFill="1" applyBorder="1"/>
    <xf numFmtId="10" fontId="0" fillId="4" borderId="1" xfId="0" applyNumberFormat="1" applyFont="1" applyFill="1" applyBorder="1"/>
    <xf numFmtId="10" fontId="0" fillId="0" borderId="1" xfId="0" applyNumberFormat="1" applyFont="1" applyBorder="1"/>
    <xf numFmtId="10" fontId="0" fillId="0" borderId="0" xfId="0" applyNumberFormat="1" applyFont="1" applyBorder="1"/>
    <xf numFmtId="10" fontId="0" fillId="5" borderId="0" xfId="0" applyNumberFormat="1" applyFont="1" applyFill="1" applyBorder="1"/>
    <xf numFmtId="10" fontId="0" fillId="5" borderId="1" xfId="0" applyNumberFormat="1" applyFont="1" applyFill="1" applyBorder="1"/>
    <xf numFmtId="10" fontId="0" fillId="2" borderId="0" xfId="0" applyNumberFormat="1" applyFont="1" applyFill="1" applyBorder="1"/>
    <xf numFmtId="10" fontId="0" fillId="2" borderId="1" xfId="0" applyNumberFormat="1" applyFont="1" applyFill="1" applyBorder="1"/>
    <xf numFmtId="10" fontId="36" fillId="0" borderId="0" xfId="0" applyNumberFormat="1" applyFont="1" applyBorder="1"/>
    <xf numFmtId="10" fontId="0" fillId="15" borderId="0" xfId="0" applyNumberFormat="1" applyFont="1" applyFill="1" applyBorder="1"/>
    <xf numFmtId="10" fontId="0" fillId="15" borderId="1" xfId="0" applyNumberFormat="1" applyFont="1" applyFill="1" applyBorder="1"/>
    <xf numFmtId="10" fontId="0" fillId="6" borderId="0" xfId="0" applyNumberFormat="1" applyFont="1" applyFill="1" applyBorder="1"/>
    <xf numFmtId="10" fontId="0" fillId="6" borderId="1" xfId="0" applyNumberFormat="1" applyFont="1" applyFill="1" applyBorder="1"/>
    <xf numFmtId="10" fontId="12" fillId="16" borderId="0" xfId="0" applyNumberFormat="1" applyFont="1" applyFill="1" applyBorder="1"/>
    <xf numFmtId="10" fontId="12" fillId="3" borderId="0" xfId="0" applyNumberFormat="1" applyFont="1" applyFill="1" applyBorder="1"/>
    <xf numFmtId="10" fontId="12" fillId="3" borderId="1" xfId="0" applyNumberFormat="1" applyFont="1" applyFill="1" applyBorder="1"/>
    <xf numFmtId="10" fontId="12" fillId="0" borderId="0" xfId="0" applyNumberFormat="1" applyFont="1" applyBorder="1"/>
    <xf numFmtId="10" fontId="12" fillId="0" borderId="7" xfId="0" applyNumberFormat="1" applyFont="1" applyFill="1" applyBorder="1" applyAlignment="1">
      <alignment vertical="top"/>
    </xf>
    <xf numFmtId="10" fontId="12" fillId="0" borderId="0" xfId="0" applyNumberFormat="1" applyFont="1" applyFill="1" applyBorder="1"/>
    <xf numFmtId="10" fontId="0" fillId="14" borderId="0" xfId="0" applyNumberFormat="1" applyFont="1" applyFill="1" applyBorder="1"/>
    <xf numFmtId="10" fontId="0" fillId="14" borderId="1" xfId="0" applyNumberFormat="1" applyFont="1" applyFill="1" applyBorder="1"/>
    <xf numFmtId="10" fontId="0" fillId="9" borderId="0" xfId="0" applyNumberFormat="1" applyFont="1" applyFill="1" applyBorder="1"/>
    <xf numFmtId="0" fontId="0" fillId="0" borderId="1" xfId="0" applyFill="1" applyBorder="1"/>
    <xf numFmtId="164" fontId="7" fillId="0" borderId="0" xfId="0" applyNumberFormat="1" applyFont="1" applyFill="1" applyAlignment="1">
      <alignment vertical="top"/>
    </xf>
    <xf numFmtId="0" fontId="7" fillId="0" borderId="1" xfId="0" applyFont="1" applyFill="1" applyBorder="1" applyAlignment="1">
      <alignment horizontal="left" vertical="top" wrapText="1"/>
    </xf>
    <xf numFmtId="0" fontId="0" fillId="0" borderId="1" xfId="0" applyFont="1" applyFill="1" applyBorder="1" applyAlignment="1">
      <alignment horizontal="center" vertical="center"/>
    </xf>
    <xf numFmtId="0" fontId="14" fillId="0" borderId="1" xfId="0" applyFont="1" applyFill="1" applyBorder="1" applyAlignment="1" applyProtection="1">
      <alignment horizontal="center" vertical="top"/>
      <protection locked="0"/>
    </xf>
    <xf numFmtId="6" fontId="7" fillId="0" borderId="1" xfId="0" applyNumberFormat="1" applyFont="1" applyFill="1" applyBorder="1" applyAlignment="1">
      <alignment vertical="top"/>
    </xf>
    <xf numFmtId="0" fontId="7" fillId="0" borderId="1" xfId="0" applyFont="1" applyFill="1" applyBorder="1" applyAlignment="1" applyProtection="1">
      <alignment vertical="top" wrapText="1"/>
      <protection locked="0"/>
    </xf>
    <xf numFmtId="10" fontId="7" fillId="0" borderId="1" xfId="0" applyNumberFormat="1" applyFont="1" applyFill="1" applyBorder="1" applyAlignment="1">
      <alignment vertical="top"/>
    </xf>
    <xf numFmtId="0" fontId="27" fillId="0" borderId="0" xfId="0" applyFont="1" applyFill="1" applyBorder="1" applyAlignment="1">
      <alignment vertical="center" wrapText="1"/>
    </xf>
    <xf numFmtId="0" fontId="23" fillId="0" borderId="0" xfId="0" applyFont="1" applyFill="1" applyBorder="1"/>
    <xf numFmtId="0" fontId="32" fillId="0" borderId="5" xfId="0" applyFont="1" applyFill="1" applyBorder="1" applyAlignment="1">
      <alignment horizontal="center" vertical="center" wrapText="1"/>
    </xf>
    <xf numFmtId="0" fontId="25" fillId="17" borderId="0" xfId="0" applyFont="1" applyFill="1" applyBorder="1" applyAlignment="1">
      <alignment horizontal="center"/>
    </xf>
    <xf numFmtId="0" fontId="31" fillId="17" borderId="5" xfId="0" applyFont="1" applyFill="1" applyBorder="1" applyAlignment="1">
      <alignment horizontal="center" vertical="center" wrapText="1"/>
    </xf>
    <xf numFmtId="0" fontId="31" fillId="17" borderId="5" xfId="0" applyFont="1" applyFill="1" applyBorder="1" applyAlignment="1" applyProtection="1">
      <alignment vertical="center" wrapText="1"/>
      <protection locked="0"/>
    </xf>
    <xf numFmtId="0" fontId="25" fillId="17" borderId="0" xfId="0" applyFont="1" applyFill="1" applyBorder="1"/>
    <xf numFmtId="0" fontId="31" fillId="17" borderId="5" xfId="0" applyFont="1" applyFill="1" applyBorder="1" applyAlignment="1">
      <alignment horizontal="center" vertical="center"/>
    </xf>
    <xf numFmtId="0" fontId="25" fillId="17" borderId="5" xfId="0" applyFont="1" applyFill="1" applyBorder="1" applyAlignment="1" applyProtection="1">
      <alignment vertical="center"/>
      <protection locked="0"/>
    </xf>
    <xf numFmtId="0" fontId="23" fillId="17" borderId="0" xfId="0" applyFont="1" applyFill="1" applyBorder="1" applyAlignment="1">
      <alignment horizontal="center"/>
    </xf>
    <xf numFmtId="0" fontId="32" fillId="17" borderId="5" xfId="0" applyFont="1" applyFill="1" applyBorder="1" applyAlignment="1">
      <alignment horizontal="center" vertical="center" wrapText="1"/>
    </xf>
    <xf numFmtId="0" fontId="25" fillId="17" borderId="5" xfId="0" applyFont="1" applyFill="1" applyBorder="1" applyAlignment="1" applyProtection="1">
      <alignment vertical="center"/>
    </xf>
    <xf numFmtId="0" fontId="23" fillId="17" borderId="0" xfId="0" applyFont="1" applyFill="1" applyBorder="1"/>
    <xf numFmtId="0" fontId="31" fillId="0" borderId="0" xfId="0" applyFont="1" applyFill="1" applyBorder="1" applyAlignment="1">
      <alignment vertical="center" wrapText="1"/>
    </xf>
    <xf numFmtId="0" fontId="23" fillId="0" borderId="0" xfId="0" applyFont="1" applyFill="1" applyBorder="1"/>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9" fillId="0" borderId="7" xfId="0" applyFont="1" applyFill="1" applyBorder="1" applyAlignment="1">
      <alignment horizontal="center" wrapText="1"/>
    </xf>
    <xf numFmtId="0" fontId="31" fillId="0" borderId="7" xfId="0" applyFont="1" applyFill="1" applyBorder="1" applyAlignment="1">
      <alignment vertical="center"/>
    </xf>
    <xf numFmtId="0" fontId="34" fillId="0" borderId="0" xfId="0" applyFont="1" applyFill="1" applyBorder="1" applyAlignment="1">
      <alignment horizontal="left" vertical="center" wrapText="1"/>
    </xf>
    <xf numFmtId="0" fontId="9" fillId="9" borderId="0" xfId="0" applyFont="1" applyFill="1" applyBorder="1" applyAlignment="1">
      <alignment horizontal="center" vertical="top" wrapText="1"/>
    </xf>
    <xf numFmtId="0" fontId="35" fillId="9" borderId="1" xfId="0" applyFont="1" applyFill="1" applyBorder="1" applyAlignment="1">
      <alignment horizontal="center" vertical="top"/>
    </xf>
    <xf numFmtId="0" fontId="15" fillId="0" borderId="0" xfId="0" applyFont="1" applyFill="1" applyBorder="1" applyAlignment="1">
      <alignment horizontal="center" wrapText="1"/>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15" fillId="0" borderId="7" xfId="0" applyFont="1" applyFill="1" applyBorder="1" applyAlignment="1">
      <alignment horizontal="center" wrapText="1"/>
    </xf>
    <xf numFmtId="0" fontId="9" fillId="0" borderId="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9" fillId="0" borderId="7" xfId="0" applyFont="1" applyBorder="1" applyAlignment="1">
      <alignment horizontal="center" wrapText="1"/>
    </xf>
    <xf numFmtId="0" fontId="9" fillId="0" borderId="0" xfId="0" applyFont="1" applyBorder="1" applyAlignment="1">
      <alignment horizontal="center" wrapText="1"/>
    </xf>
    <xf numFmtId="0" fontId="9" fillId="0" borderId="1" xfId="0" applyFont="1" applyBorder="1" applyAlignment="1">
      <alignment horizontal="center" wrapText="1"/>
    </xf>
    <xf numFmtId="0" fontId="9" fillId="0" borderId="7" xfId="0" applyFont="1" applyFill="1" applyBorder="1" applyAlignment="1">
      <alignment horizontal="center" wrapText="1"/>
    </xf>
    <xf numFmtId="0" fontId="9" fillId="0" borderId="0" xfId="0" applyFont="1" applyFill="1" applyBorder="1" applyAlignment="1">
      <alignment horizontal="center" wrapText="1"/>
    </xf>
    <xf numFmtId="0" fontId="9" fillId="0" borderId="1" xfId="0" applyFont="1" applyFill="1" applyBorder="1" applyAlignment="1">
      <alignment horizontal="center" wrapText="1"/>
    </xf>
    <xf numFmtId="0" fontId="15" fillId="0" borderId="0" xfId="0" applyFont="1" applyFill="1" applyAlignment="1">
      <alignment horizontal="center" wrapText="1"/>
    </xf>
    <xf numFmtId="0" fontId="15" fillId="0" borderId="1" xfId="0" applyFont="1" applyFill="1" applyBorder="1" applyAlignment="1">
      <alignment horizontal="center" wrapText="1"/>
    </xf>
    <xf numFmtId="0" fontId="9" fillId="0" borderId="0" xfId="0" applyFont="1" applyAlignment="1">
      <alignment horizontal="center" wrapText="1"/>
    </xf>
    <xf numFmtId="0" fontId="15" fillId="0" borderId="7"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15" fillId="0" borderId="7"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0" fontId="15" fillId="0" borderId="12" xfId="0" applyFont="1" applyFill="1" applyBorder="1" applyAlignment="1">
      <alignment horizontal="center" wrapText="1"/>
    </xf>
    <xf numFmtId="0" fontId="15" fillId="0" borderId="7" xfId="0" applyFont="1" applyBorder="1" applyAlignment="1">
      <alignment horizontal="center" wrapText="1"/>
    </xf>
    <xf numFmtId="0" fontId="15" fillId="0" borderId="0" xfId="0" applyFont="1" applyBorder="1" applyAlignment="1">
      <alignment horizontal="center" wrapText="1"/>
    </xf>
    <xf numFmtId="0" fontId="15" fillId="0" borderId="1" xfId="0" applyFont="1" applyBorder="1" applyAlignment="1">
      <alignment horizontal="center" wrapText="1"/>
    </xf>
    <xf numFmtId="0" fontId="35" fillId="9" borderId="0" xfId="0" applyFont="1" applyFill="1" applyBorder="1" applyAlignment="1">
      <alignment horizontal="center" vertical="top"/>
    </xf>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Alignment="1">
      <alignment horizontal="center" wrapText="1"/>
    </xf>
    <xf numFmtId="10" fontId="15" fillId="0" borderId="12" xfId="0" applyNumberFormat="1" applyFont="1" applyFill="1" applyBorder="1" applyAlignment="1">
      <alignment horizontal="center" wrapText="1"/>
    </xf>
    <xf numFmtId="10" fontId="15" fillId="0" borderId="0" xfId="0" applyNumberFormat="1" applyFont="1" applyFill="1" applyBorder="1" applyAlignment="1">
      <alignment horizontal="center" wrapText="1"/>
    </xf>
    <xf numFmtId="0" fontId="9" fillId="0" borderId="7" xfId="0" applyFont="1" applyFill="1" applyBorder="1" applyAlignment="1">
      <alignment horizontal="center"/>
    </xf>
    <xf numFmtId="0" fontId="9" fillId="0" borderId="0" xfId="0" applyFont="1" applyFill="1" applyAlignment="1">
      <alignment horizontal="center"/>
    </xf>
    <xf numFmtId="0" fontId="9" fillId="0" borderId="1" xfId="0" applyFont="1" applyFill="1" applyBorder="1" applyAlignment="1">
      <alignment horizontal="center"/>
    </xf>
    <xf numFmtId="0" fontId="9" fillId="0" borderId="0" xfId="0" applyFont="1" applyAlignment="1">
      <alignment horizontal="center"/>
    </xf>
    <xf numFmtId="0" fontId="44" fillId="0" borderId="0" xfId="1" applyFont="1" applyFill="1" applyAlignment="1">
      <alignment vertical="center" wrapText="1"/>
    </xf>
    <xf numFmtId="0" fontId="43" fillId="0" borderId="1" xfId="0" applyFont="1" applyBorder="1"/>
  </cellXfs>
  <cellStyles count="2">
    <cellStyle name="Hyperlink" xfId="1" builtinId="8"/>
    <cellStyle name="Normal" xfId="0" builtinId="0"/>
  </cellStyles>
  <dxfs count="28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
      <font>
        <color rgb="FF00B050"/>
      </font>
      <fill>
        <patternFill>
          <bgColor theme="6" tint="0.59996337778862885"/>
        </patternFill>
      </fill>
    </dxf>
    <dxf>
      <font>
        <color rgb="FFC00000"/>
      </font>
      <fill>
        <patternFill>
          <bgColor theme="5"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CBEE"/>
      <color rgb="FFE06C48"/>
      <color rgb="FFA2F0A2"/>
      <color rgb="FF95B6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152848</xdr:colOff>
      <xdr:row>0</xdr:row>
      <xdr:rowOff>278878</xdr:rowOff>
    </xdr:from>
    <xdr:to>
      <xdr:col>3</xdr:col>
      <xdr:colOff>2805</xdr:colOff>
      <xdr:row>2</xdr:row>
      <xdr:rowOff>342915</xdr:rowOff>
    </xdr:to>
    <xdr:sp macro="" textlink="">
      <xdr:nvSpPr>
        <xdr:cNvPr id="3" name="TextBox 2">
          <a:extLst>
            <a:ext uri="{FF2B5EF4-FFF2-40B4-BE49-F238E27FC236}">
              <a16:creationId xmlns:a16="http://schemas.microsoft.com/office/drawing/2014/main" id="{84B290FA-310A-41BF-97ED-4FBB323B1BFF}"/>
            </a:ext>
          </a:extLst>
        </xdr:cNvPr>
        <xdr:cNvSpPr txBox="1"/>
      </xdr:nvSpPr>
      <xdr:spPr>
        <a:xfrm>
          <a:off x="168088" y="280148"/>
          <a:ext cx="8673913" cy="77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The goal of this template is t</a:t>
          </a:r>
          <a:r>
            <a:rPr lang="en-US" sz="1100">
              <a:latin typeface="Arial" panose="020B0604020202020204" pitchFamily="34" charset="0"/>
              <a:cs typeface="Arial" panose="020B0604020202020204" pitchFamily="34" charset="0"/>
            </a:rPr>
            <a:t>o collect costs for all ingredients needed to implement a</a:t>
          </a:r>
          <a:r>
            <a:rPr lang="en-US" sz="1100" baseline="0">
              <a:latin typeface="Arial" panose="020B0604020202020204" pitchFamily="34" charset="0"/>
              <a:cs typeface="Arial" panose="020B0604020202020204" pitchFamily="34" charset="0"/>
            </a:rPr>
            <a:t> program or intervention, excluding the costs of evaluating the impact of that program</a:t>
          </a:r>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Collecting this cost data</a:t>
          </a:r>
          <a:r>
            <a:rPr lang="en-US" sz="1100">
              <a:latin typeface="Arial" panose="020B0604020202020204" pitchFamily="34" charset="0"/>
              <a:cs typeface="Arial" panose="020B0604020202020204" pitchFamily="34" charset="0"/>
            </a:rPr>
            <a:t> will help NGOs, governments, and other policymakers determine how much replicating or scaling up a program will cost. When</a:t>
          </a:r>
          <a:r>
            <a:rPr lang="en-US" sz="1100" baseline="0">
              <a:latin typeface="Arial" panose="020B0604020202020204" pitchFamily="34" charset="0"/>
              <a:cs typeface="Arial" panose="020B0604020202020204" pitchFamily="34" charset="0"/>
            </a:rPr>
            <a:t> an estimate of the program's impact is available, it can be used to get a back-of-the-envelope calculation of the program's cost per unit of impact.</a:t>
          </a:r>
          <a:endParaRPr lang="en-US" sz="11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104439</xdr:colOff>
      <xdr:row>2</xdr:row>
      <xdr:rowOff>49679</xdr:rowOff>
    </xdr:from>
    <xdr:to>
      <xdr:col>11</xdr:col>
      <xdr:colOff>1976943</xdr:colOff>
      <xdr:row>5</xdr:row>
      <xdr:rowOff>123286</xdr:rowOff>
    </xdr:to>
    <xdr:sp macro="" textlink="">
      <xdr:nvSpPr>
        <xdr:cNvPr id="2" name="TextBox 1">
          <a:extLst>
            <a:ext uri="{FF2B5EF4-FFF2-40B4-BE49-F238E27FC236}">
              <a16:creationId xmlns:a16="http://schemas.microsoft.com/office/drawing/2014/main" id="{90A51273-E356-41C7-9D81-7DD7886EF683}"/>
            </a:ext>
          </a:extLst>
        </xdr:cNvPr>
        <xdr:cNvSpPr txBox="1"/>
      </xdr:nvSpPr>
      <xdr:spPr>
        <a:xfrm>
          <a:off x="112059" y="358588"/>
          <a:ext cx="11971245" cy="638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a:t>
          </a:r>
          <a:r>
            <a:rPr lang="en-US" sz="1100" baseline="0">
              <a:latin typeface="Arial" panose="020B0604020202020204" pitchFamily="34" charset="0"/>
              <a:cs typeface="Arial" panose="020B0604020202020204" pitchFamily="34" charset="0"/>
            </a:rPr>
            <a:t> enter the costs that </a:t>
          </a:r>
          <a:r>
            <a:rPr lang="en-US" sz="1100" b="1" baseline="0">
              <a:latin typeface="Arial" panose="020B0604020202020204" pitchFamily="34" charset="0"/>
              <a:cs typeface="Arial" panose="020B0604020202020204" pitchFamily="34" charset="0"/>
            </a:rPr>
            <a:t>the user incurred as a part of the intervention. </a:t>
          </a:r>
          <a:r>
            <a:rPr lang="en-US" sz="1100" b="0" baseline="0">
              <a:latin typeface="Arial" panose="020B0604020202020204" pitchFamily="34" charset="0"/>
              <a:cs typeface="Arial" panose="020B0604020202020204" pitchFamily="34" charset="0"/>
            </a:rPr>
            <a:t>This tab also includes the opportunity cost of participants' time, so interventions requiring a large time commitment from participants should fill out this tab, even if there are no other user costs. These costs are divided into new costs, marginal costs, and averted costs. Do not include costs recorded in Tab 4 - User Training.</a:t>
          </a:r>
          <a:endParaRPr lang="en-US" sz="1100">
            <a:latin typeface="Arial" panose="020B0604020202020204" pitchFamily="34" charset="0"/>
            <a:cs typeface="Arial" panose="020B0604020202020204" pitchFamily="34" charset="0"/>
          </a:endParaRPr>
        </a:p>
      </xdr:txBody>
    </xdr:sp>
    <xdr:clientData/>
  </xdr:twoCellAnchor>
  <xdr:twoCellAnchor>
    <xdr:from>
      <xdr:col>12</xdr:col>
      <xdr:colOff>4200071</xdr:colOff>
      <xdr:row>1</xdr:row>
      <xdr:rowOff>18143</xdr:rowOff>
    </xdr:from>
    <xdr:to>
      <xdr:col>25</xdr:col>
      <xdr:colOff>142048</xdr:colOff>
      <xdr:row>7</xdr:row>
      <xdr:rowOff>263179</xdr:rowOff>
    </xdr:to>
    <xdr:sp macro="" textlink="">
      <xdr:nvSpPr>
        <xdr:cNvPr id="3" name="TextBox 2">
          <a:extLst>
            <a:ext uri="{FF2B5EF4-FFF2-40B4-BE49-F238E27FC236}">
              <a16:creationId xmlns:a16="http://schemas.microsoft.com/office/drawing/2014/main" id="{658155AF-7BD4-4367-8FA1-F2EC1D838974}"/>
            </a:ext>
          </a:extLst>
        </xdr:cNvPr>
        <xdr:cNvSpPr txBox="1"/>
      </xdr:nvSpPr>
      <xdr:spPr>
        <a:xfrm>
          <a:off x="19621500" y="199572"/>
          <a:ext cx="7798334" cy="149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a:t>
          </a:r>
          <a:r>
            <a:rPr lang="en-US" sz="1100" baseline="0">
              <a:latin typeface="Arial" panose="020B0604020202020204" pitchFamily="34" charset="0"/>
              <a:cs typeface="Arial" panose="020B0604020202020204" pitchFamily="34" charset="0"/>
            </a:rPr>
            <a:t> user</a:t>
          </a:r>
          <a:r>
            <a:rPr lang="en-US" sz="1100">
              <a:latin typeface="Arial" panose="020B0604020202020204" pitchFamily="34" charset="0"/>
              <a:cs typeface="Arial" panose="020B0604020202020204" pitchFamily="34" charset="0"/>
            </a:rPr>
            <a:t> </a:t>
          </a:r>
          <a:r>
            <a:rPr lang="en-US" sz="1100" baseline="0">
              <a:latin typeface="Arial" panose="020B0604020202020204" pitchFamily="34" charset="0"/>
              <a:cs typeface="Arial" panose="020B0604020202020204" pitchFamily="34" charset="0"/>
            </a:rPr>
            <a:t>costs alocated by </a:t>
          </a:r>
          <a:r>
            <a:rPr lang="en-US" sz="1100" baseline="0">
              <a:solidFill>
                <a:schemeClr val="dk1"/>
              </a:solidFill>
              <a:latin typeface="Arial" panose="020B0604020202020204" pitchFamily="34" charset="0"/>
              <a:ea typeface="+mn-ea"/>
              <a:cs typeface="Arial" panose="020B0604020202020204" pitchFamily="34" charset="0"/>
            </a:rPr>
            <a:t>program component in the "%" columns. Once the percentages are entered, the "$" columns will automotically 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70821</xdr:colOff>
      <xdr:row>1</xdr:row>
      <xdr:rowOff>270622</xdr:rowOff>
    </xdr:from>
    <xdr:to>
      <xdr:col>11</xdr:col>
      <xdr:colOff>175114</xdr:colOff>
      <xdr:row>6</xdr:row>
      <xdr:rowOff>136790</xdr:rowOff>
    </xdr:to>
    <xdr:sp macro="" textlink="">
      <xdr:nvSpPr>
        <xdr:cNvPr id="3" name="TextBox 2">
          <a:extLst>
            <a:ext uri="{FF2B5EF4-FFF2-40B4-BE49-F238E27FC236}">
              <a16:creationId xmlns:a16="http://schemas.microsoft.com/office/drawing/2014/main" id="{3CD17F9E-39DD-498F-92B4-F35AB471A011}"/>
            </a:ext>
          </a:extLst>
        </xdr:cNvPr>
        <xdr:cNvSpPr txBox="1"/>
      </xdr:nvSpPr>
      <xdr:spPr>
        <a:xfrm>
          <a:off x="78441" y="270622"/>
          <a:ext cx="7609915" cy="567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Arial" panose="020B0604020202020204" pitchFamily="34" charset="0"/>
              <a:ea typeface="+mn-ea"/>
              <a:cs typeface="Arial" panose="020B0604020202020204" pitchFamily="34" charset="0"/>
            </a:rPr>
            <a:t>Please enter any costs incurred due to </a:t>
          </a:r>
          <a:r>
            <a:rPr lang="en-US" sz="1100" b="1" baseline="0">
              <a:solidFill>
                <a:schemeClr val="dk1"/>
              </a:solidFill>
              <a:effectLst/>
              <a:latin typeface="Arial" panose="020B0604020202020204" pitchFamily="34" charset="0"/>
              <a:ea typeface="+mn-ea"/>
              <a:cs typeface="Arial" panose="020B0604020202020204" pitchFamily="34" charset="0"/>
            </a:rPr>
            <a:t>oversight, monitoring, or tracking of the program recipients or staff and their progress during the intervention.  </a:t>
          </a:r>
          <a:r>
            <a:rPr lang="en-US" sz="1100" b="0" baseline="0">
              <a:solidFill>
                <a:schemeClr val="dk1"/>
              </a:solidFill>
              <a:effectLst/>
              <a:latin typeface="Arial" panose="020B0604020202020204" pitchFamily="34" charset="0"/>
              <a:ea typeface="+mn-ea"/>
              <a:cs typeface="Arial" panose="020B0604020202020204" pitchFamily="34" charset="0"/>
            </a:rPr>
            <a:t>This tab would also include the costs of monitoring supply chains or other systems set up for the intervention. Please do not include costs for data collection for program evaluation, which would not take place in a full-scale version of the program. </a:t>
          </a:r>
          <a:endParaRPr lang="en-US" sz="1100" b="1">
            <a:latin typeface="Arial" panose="020B0604020202020204" pitchFamily="34" charset="0"/>
            <a:cs typeface="Arial" panose="020B0604020202020204" pitchFamily="34" charset="0"/>
          </a:endParaRPr>
        </a:p>
      </xdr:txBody>
    </xdr:sp>
    <xdr:clientData/>
  </xdr:twoCellAnchor>
  <xdr:twoCellAnchor>
    <xdr:from>
      <xdr:col>12</xdr:col>
      <xdr:colOff>4218214</xdr:colOff>
      <xdr:row>0</xdr:row>
      <xdr:rowOff>172357</xdr:rowOff>
    </xdr:from>
    <xdr:to>
      <xdr:col>25</xdr:col>
      <xdr:colOff>160191</xdr:colOff>
      <xdr:row>7</xdr:row>
      <xdr:rowOff>235964</xdr:rowOff>
    </xdr:to>
    <xdr:sp macro="" textlink="">
      <xdr:nvSpPr>
        <xdr:cNvPr id="4" name="TextBox 3">
          <a:extLst>
            <a:ext uri="{FF2B5EF4-FFF2-40B4-BE49-F238E27FC236}">
              <a16:creationId xmlns:a16="http://schemas.microsoft.com/office/drawing/2014/main" id="{6954591E-F042-4C6D-9787-8A51F511FD0A}"/>
            </a:ext>
          </a:extLst>
        </xdr:cNvPr>
        <xdr:cNvSpPr txBox="1"/>
      </xdr:nvSpPr>
      <xdr:spPr>
        <a:xfrm>
          <a:off x="19703143" y="172357"/>
          <a:ext cx="7798334" cy="149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a:t>
          </a:r>
          <a:r>
            <a:rPr lang="en-US" sz="1100" baseline="0">
              <a:latin typeface="Arial" panose="020B0604020202020204" pitchFamily="34" charset="0"/>
              <a:cs typeface="Arial" panose="020B0604020202020204" pitchFamily="34" charset="0"/>
            </a:rPr>
            <a:t> monitoring costs alocated by program component in the "%" columns. Once the percentages are entered,</a:t>
          </a:r>
          <a:r>
            <a:rPr lang="en-US" sz="1100" baseline="0">
              <a:solidFill>
                <a:schemeClr val="dk1"/>
              </a:solidFill>
              <a:latin typeface="Arial" panose="020B0604020202020204" pitchFamily="34" charset="0"/>
              <a:ea typeface="+mn-ea"/>
              <a:cs typeface="Arial" panose="020B0604020202020204" pitchFamily="34" charset="0"/>
            </a:rPr>
            <a:t> the "$" columns will automotically populate the share of capital costs in USD. Please enter the percentage as a number and do not include percentage sign (i.e., 15 instead of 15% or 0.15).</a:t>
          </a:r>
        </a:p>
        <a:p>
          <a:endParaRPr lang="en-US" sz="1100" baseline="0">
            <a:solidFill>
              <a:schemeClr val="dk1"/>
            </a:solidFill>
            <a:latin typeface="Arial" panose="020B0604020202020204" pitchFamily="34" charset="0"/>
            <a:ea typeface="+mn-ea"/>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28575</xdr:rowOff>
    </xdr:from>
    <xdr:to>
      <xdr:col>11</xdr:col>
      <xdr:colOff>347560</xdr:colOff>
      <xdr:row>5</xdr:row>
      <xdr:rowOff>89647</xdr:rowOff>
    </xdr:to>
    <xdr:sp macro="" textlink="">
      <xdr:nvSpPr>
        <xdr:cNvPr id="2" name="TextBox 1">
          <a:extLst>
            <a:ext uri="{FF2B5EF4-FFF2-40B4-BE49-F238E27FC236}">
              <a16:creationId xmlns:a16="http://schemas.microsoft.com/office/drawing/2014/main" id="{A023BEFD-2970-4771-B766-FDFC363A4B3F}"/>
            </a:ext>
          </a:extLst>
        </xdr:cNvPr>
        <xdr:cNvSpPr txBox="1"/>
      </xdr:nvSpPr>
      <xdr:spPr>
        <a:xfrm>
          <a:off x="184150" y="333375"/>
          <a:ext cx="11415610" cy="63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 include any other miscellaneous direct costs incurred to perform day to day activities of the project, but that are not mentioned in any of the previous categories (Tabs).</a:t>
          </a:r>
          <a:endParaRPr lang="en-US" sz="1000">
            <a:latin typeface="Arial" panose="020B0604020202020204" pitchFamily="34" charset="0"/>
            <a:cs typeface="Arial" panose="020B0604020202020204" pitchFamily="34" charset="0"/>
          </a:endParaRPr>
        </a:p>
      </xdr:txBody>
    </xdr:sp>
    <xdr:clientData/>
  </xdr:twoCellAnchor>
  <xdr:twoCellAnchor>
    <xdr:from>
      <xdr:col>13</xdr:col>
      <xdr:colOff>0</xdr:colOff>
      <xdr:row>1</xdr:row>
      <xdr:rowOff>7475</xdr:rowOff>
    </xdr:from>
    <xdr:to>
      <xdr:col>25</xdr:col>
      <xdr:colOff>178334</xdr:colOff>
      <xdr:row>7</xdr:row>
      <xdr:rowOff>257847</xdr:rowOff>
    </xdr:to>
    <xdr:sp macro="" textlink="">
      <xdr:nvSpPr>
        <xdr:cNvPr id="3" name="TextBox 2">
          <a:extLst>
            <a:ext uri="{FF2B5EF4-FFF2-40B4-BE49-F238E27FC236}">
              <a16:creationId xmlns:a16="http://schemas.microsoft.com/office/drawing/2014/main" id="{D62842B1-71BD-40FF-B6FE-C4F8909A3790}"/>
            </a:ext>
          </a:extLst>
        </xdr:cNvPr>
        <xdr:cNvSpPr txBox="1"/>
      </xdr:nvSpPr>
      <xdr:spPr>
        <a:xfrm>
          <a:off x="19714882" y="194240"/>
          <a:ext cx="7798334" cy="1520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a:t>
          </a:r>
          <a:r>
            <a:rPr lang="en-US" sz="1100" baseline="0">
              <a:latin typeface="Arial" panose="020B0604020202020204" pitchFamily="34" charset="0"/>
              <a:cs typeface="Arial" panose="020B0604020202020204" pitchFamily="34" charset="0"/>
            </a:rPr>
            <a:t> other direct costs alocated by program component in the "%" columns. Once the percentages are entered, the "$" columns will automotically </a:t>
          </a:r>
          <a:r>
            <a:rPr lang="en-US" sz="1100" baseline="0">
              <a:solidFill>
                <a:schemeClr val="dk1"/>
              </a:solidFill>
              <a:latin typeface="Arial" panose="020B0604020202020204" pitchFamily="34" charset="0"/>
              <a:ea typeface="+mn-ea"/>
              <a:cs typeface="Arial" panose="020B0604020202020204" pitchFamily="34" charset="0"/>
            </a:rPr>
            <a:t>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156266</xdr:colOff>
      <xdr:row>0</xdr:row>
      <xdr:rowOff>242237</xdr:rowOff>
    </xdr:from>
    <xdr:to>
      <xdr:col>14</xdr:col>
      <xdr:colOff>114300</xdr:colOff>
      <xdr:row>2</xdr:row>
      <xdr:rowOff>190500</xdr:rowOff>
    </xdr:to>
    <xdr:sp macro="" textlink="">
      <xdr:nvSpPr>
        <xdr:cNvPr id="3" name="TextBox 2">
          <a:extLst>
            <a:ext uri="{FF2B5EF4-FFF2-40B4-BE49-F238E27FC236}">
              <a16:creationId xmlns:a16="http://schemas.microsoft.com/office/drawing/2014/main" id="{7BEA905E-9F6A-4522-BDF2-3351BD303FE1}"/>
            </a:ext>
          </a:extLst>
        </xdr:cNvPr>
        <xdr:cNvSpPr txBox="1"/>
      </xdr:nvSpPr>
      <xdr:spPr>
        <a:xfrm>
          <a:off x="156266" y="242237"/>
          <a:ext cx="13883584" cy="91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These questions will</a:t>
          </a:r>
          <a:r>
            <a:rPr lang="en-US" sz="1100" b="0" baseline="0">
              <a:latin typeface="Arial" panose="020B0604020202020204" pitchFamily="34" charset="0"/>
              <a:cs typeface="Arial" panose="020B0604020202020204" pitchFamily="34" charset="0"/>
            </a:rPr>
            <a:t> shape which sections of the template need to be filled. Sections that do not need to be filled will be greyed out. Tabs 1 - Program Administration and 5 - Implementation Costs are required for all projects. Questions 1-8 below determine which additional tabs are required for the intervention. Question 9 helps adjust for exchange rates. Question 10 allows you to use an impact estimate (if available) to get a preliminary cost-effectiveness calculation. Question 11 helps you estimate cost per unit served.</a:t>
          </a:r>
        </a:p>
        <a:p>
          <a:endParaRPr lang="en-US" sz="11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93643</xdr:colOff>
      <xdr:row>1</xdr:row>
      <xdr:rowOff>260110</xdr:rowOff>
    </xdr:from>
    <xdr:to>
      <xdr:col>11</xdr:col>
      <xdr:colOff>1143000</xdr:colOff>
      <xdr:row>6</xdr:row>
      <xdr:rowOff>45357</xdr:rowOff>
    </xdr:to>
    <xdr:sp macro="" textlink="">
      <xdr:nvSpPr>
        <xdr:cNvPr id="2" name="TextBox 1">
          <a:extLst>
            <a:ext uri="{FF2B5EF4-FFF2-40B4-BE49-F238E27FC236}">
              <a16:creationId xmlns:a16="http://schemas.microsoft.com/office/drawing/2014/main" id="{772E874B-8F8D-4FB2-8AA5-89BE628F5647}"/>
            </a:ext>
          </a:extLst>
        </xdr:cNvPr>
        <xdr:cNvSpPr txBox="1"/>
      </xdr:nvSpPr>
      <xdr:spPr>
        <a:xfrm>
          <a:off x="93643" y="260110"/>
          <a:ext cx="12234428" cy="85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 enter the costs of</a:t>
          </a:r>
          <a:r>
            <a:rPr lang="en-US" sz="1100" baseline="0">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fixed assets </a:t>
          </a:r>
          <a:r>
            <a:rPr lang="en-US" sz="1100">
              <a:latin typeface="Arial" panose="020B0604020202020204" pitchFamily="34" charset="0"/>
              <a:cs typeface="Arial" panose="020B0604020202020204" pitchFamily="34" charset="0"/>
            </a:rPr>
            <a:t>purchased or</a:t>
          </a:r>
          <a:r>
            <a:rPr lang="en-US" sz="1100" baseline="0">
              <a:latin typeface="Arial" panose="020B0604020202020204" pitchFamily="34" charset="0"/>
              <a:cs typeface="Arial" panose="020B0604020202020204" pitchFamily="34" charset="0"/>
            </a:rPr>
            <a:t> leased / rented for use throughout the entiure duration of the project. </a:t>
          </a:r>
          <a:r>
            <a:rPr lang="en-US" sz="1100">
              <a:latin typeface="Arial" panose="020B0604020202020204" pitchFamily="34" charset="0"/>
              <a:cs typeface="Arial" panose="020B0604020202020204" pitchFamily="34" charset="0"/>
            </a:rPr>
            <a:t>These could include purchase or rental of land, buildings, vehicles, office equipment</a:t>
          </a:r>
          <a:r>
            <a:rPr lang="en-US" sz="1100" baseline="0">
              <a:latin typeface="Arial" panose="020B0604020202020204" pitchFamily="34" charset="0"/>
              <a:cs typeface="Arial" panose="020B0604020202020204" pitchFamily="34" charset="0"/>
            </a:rPr>
            <a:t> (e.g., furniture, stationary, computers), data colleciton equipment (e.g., tablets), communicaitons equipment (e.g., mobile phones), program-specific equipment (e.g., secure cash box) </a:t>
          </a:r>
          <a:r>
            <a:rPr lang="en-US" sz="1100">
              <a:latin typeface="Arial" panose="020B0604020202020204" pitchFamily="34" charset="0"/>
              <a:cs typeface="Arial" panose="020B0604020202020204" pitchFamily="34" charset="0"/>
            </a:rPr>
            <a:t>or other goods used to deliver the intervention.</a:t>
          </a:r>
        </a:p>
        <a:p>
          <a:endParaRPr lang="en-US" sz="5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Do</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not</a:t>
          </a:r>
          <a:r>
            <a:rPr lang="en-US" sz="1100" baseline="0">
              <a:latin typeface="Arial" panose="020B0604020202020204" pitchFamily="34" charset="0"/>
              <a:cs typeface="Arial" panose="020B0604020202020204" pitchFamily="34" charset="0"/>
            </a:rPr>
            <a:t> include costs of renting an evant space for a short period. This Tab records costs incurred over the entire duration of the project.</a:t>
          </a:r>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a:t>
          </a:r>
        </a:p>
        <a:p>
          <a:endParaRPr lang="en-US" sz="1100">
            <a:latin typeface="Arial" panose="020B0604020202020204" pitchFamily="34" charset="0"/>
            <a:cs typeface="Arial" panose="020B0604020202020204" pitchFamily="34" charset="0"/>
          </a:endParaRPr>
        </a:p>
      </xdr:txBody>
    </xdr:sp>
    <xdr:clientData/>
  </xdr:twoCellAnchor>
  <xdr:twoCellAnchor>
    <xdr:from>
      <xdr:col>12</xdr:col>
      <xdr:colOff>4198470</xdr:colOff>
      <xdr:row>1</xdr:row>
      <xdr:rowOff>58642</xdr:rowOff>
    </xdr:from>
    <xdr:to>
      <xdr:col>24</xdr:col>
      <xdr:colOff>546847</xdr:colOff>
      <xdr:row>7</xdr:row>
      <xdr:rowOff>119528</xdr:rowOff>
    </xdr:to>
    <xdr:sp macro="" textlink="">
      <xdr:nvSpPr>
        <xdr:cNvPr id="3" name="TextBox 2">
          <a:extLst>
            <a:ext uri="{FF2B5EF4-FFF2-40B4-BE49-F238E27FC236}">
              <a16:creationId xmlns:a16="http://schemas.microsoft.com/office/drawing/2014/main" id="{C00F0259-366A-4390-9EEE-0B3001580709}"/>
            </a:ext>
          </a:extLst>
        </xdr:cNvPr>
        <xdr:cNvSpPr txBox="1"/>
      </xdr:nvSpPr>
      <xdr:spPr>
        <a:xfrm>
          <a:off x="19632705" y="58642"/>
          <a:ext cx="7569201" cy="148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 enter the pecentage share of capital</a:t>
          </a:r>
          <a:r>
            <a:rPr lang="en-US" sz="1100" baseline="0">
              <a:latin typeface="Arial" panose="020B0604020202020204" pitchFamily="34" charset="0"/>
              <a:cs typeface="Arial" panose="020B0604020202020204" pitchFamily="34" charset="0"/>
            </a:rPr>
            <a:t> equipment costs alocated by program component in the "%" columns. Once the percentages are entered, the "$" columns will automotically 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108585</xdr:colOff>
      <xdr:row>2</xdr:row>
      <xdr:rowOff>34925</xdr:rowOff>
    </xdr:from>
    <xdr:to>
      <xdr:col>10</xdr:col>
      <xdr:colOff>1576102</xdr:colOff>
      <xdr:row>5</xdr:row>
      <xdr:rowOff>111125</xdr:rowOff>
    </xdr:to>
    <xdr:sp macro="" textlink="">
      <xdr:nvSpPr>
        <xdr:cNvPr id="2" name="TextBox 1">
          <a:extLst>
            <a:ext uri="{FF2B5EF4-FFF2-40B4-BE49-F238E27FC236}">
              <a16:creationId xmlns:a16="http://schemas.microsoft.com/office/drawing/2014/main" id="{CB9133F2-0FDE-477F-A5E4-093CE4BFF013}"/>
            </a:ext>
          </a:extLst>
        </xdr:cNvPr>
        <xdr:cNvSpPr txBox="1"/>
      </xdr:nvSpPr>
      <xdr:spPr>
        <a:xfrm>
          <a:off x="123825" y="323850"/>
          <a:ext cx="80867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 include the cost of all full-time staff who worked </a:t>
          </a:r>
          <a:r>
            <a:rPr lang="en-US" sz="1100" b="1">
              <a:latin typeface="Arial" panose="020B0604020202020204" pitchFamily="34" charset="0"/>
              <a:cs typeface="Arial" panose="020B0604020202020204" pitchFamily="34" charset="0"/>
            </a:rPr>
            <a:t>throughout all phases of the intervention and implementation</a:t>
          </a:r>
          <a:r>
            <a:rPr lang="en-US" sz="1100" b="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not just a portion) and other costs</a:t>
          </a:r>
          <a:r>
            <a:rPr lang="en-US" sz="1100" baseline="0">
              <a:latin typeface="Arial" panose="020B0604020202020204" pitchFamily="34" charset="0"/>
              <a:cs typeface="Arial" panose="020B0604020202020204" pitchFamily="34" charset="0"/>
            </a:rPr>
            <a:t> related to program administration</a:t>
          </a:r>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Include any overhead costs here. P</a:t>
          </a:r>
          <a:r>
            <a:rPr lang="en-US" sz="1100">
              <a:latin typeface="Arial" panose="020B0604020202020204" pitchFamily="34" charset="0"/>
              <a:cs typeface="Arial" panose="020B0604020202020204" pitchFamily="34" charset="0"/>
            </a:rPr>
            <a:t>lease do not include staff that were hired only to identify potential program recipients</a:t>
          </a:r>
          <a:r>
            <a:rPr lang="en-US" sz="1100" baseline="0">
              <a:latin typeface="Arial" panose="020B0604020202020204" pitchFamily="34" charset="0"/>
              <a:cs typeface="Arial" panose="020B0604020202020204" pitchFamily="34" charset="0"/>
            </a:rPr>
            <a:t> or </a:t>
          </a:r>
          <a:r>
            <a:rPr lang="en-US" sz="1100">
              <a:latin typeface="Arial" panose="020B0604020202020204" pitchFamily="34" charset="0"/>
              <a:cs typeface="Arial" panose="020B0604020202020204" pitchFamily="34" charset="0"/>
            </a:rPr>
            <a:t>staff costs associated with evaluating the program.</a:t>
          </a:r>
        </a:p>
      </xdr:txBody>
    </xdr:sp>
    <xdr:clientData/>
  </xdr:twoCellAnchor>
  <xdr:twoCellAnchor>
    <xdr:from>
      <xdr:col>13</xdr:col>
      <xdr:colOff>0</xdr:colOff>
      <xdr:row>1</xdr:row>
      <xdr:rowOff>0</xdr:rowOff>
    </xdr:from>
    <xdr:to>
      <xdr:col>25</xdr:col>
      <xdr:colOff>178334</xdr:colOff>
      <xdr:row>7</xdr:row>
      <xdr:rowOff>63607</xdr:rowOff>
    </xdr:to>
    <xdr:sp macro="" textlink="">
      <xdr:nvSpPr>
        <xdr:cNvPr id="3" name="TextBox 2">
          <a:extLst>
            <a:ext uri="{FF2B5EF4-FFF2-40B4-BE49-F238E27FC236}">
              <a16:creationId xmlns:a16="http://schemas.microsoft.com/office/drawing/2014/main" id="{13F1064B-9EF1-41D0-8E1C-78F711763805}"/>
            </a:ext>
          </a:extLst>
        </xdr:cNvPr>
        <xdr:cNvSpPr txBox="1"/>
      </xdr:nvSpPr>
      <xdr:spPr>
        <a:xfrm>
          <a:off x="19672300" y="0"/>
          <a:ext cx="7569734" cy="146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 program administration </a:t>
          </a:r>
          <a:r>
            <a:rPr lang="en-US" sz="1100" baseline="0">
              <a:latin typeface="Arial" panose="020B0604020202020204" pitchFamily="34" charset="0"/>
              <a:cs typeface="Arial" panose="020B0604020202020204" pitchFamily="34" charset="0"/>
            </a:rPr>
            <a:t>costs alocated by program </a:t>
          </a:r>
          <a:r>
            <a:rPr lang="en-US" sz="1100">
              <a:solidFill>
                <a:schemeClr val="dk1"/>
              </a:solidFill>
              <a:latin typeface="Arial" panose="020B0604020202020204" pitchFamily="34" charset="0"/>
              <a:ea typeface="+mn-ea"/>
              <a:cs typeface="Arial" panose="020B0604020202020204" pitchFamily="34" charset="0"/>
            </a:rPr>
            <a:t>component in the "%" columns. Once the percentages are entered, the "$" columns will automotically 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132080</xdr:colOff>
      <xdr:row>2</xdr:row>
      <xdr:rowOff>0</xdr:rowOff>
    </xdr:from>
    <xdr:to>
      <xdr:col>11</xdr:col>
      <xdr:colOff>3633311</xdr:colOff>
      <xdr:row>5</xdr:row>
      <xdr:rowOff>44823</xdr:rowOff>
    </xdr:to>
    <xdr:sp macro="" textlink="">
      <xdr:nvSpPr>
        <xdr:cNvPr id="2" name="TextBox 1">
          <a:extLst>
            <a:ext uri="{FF2B5EF4-FFF2-40B4-BE49-F238E27FC236}">
              <a16:creationId xmlns:a16="http://schemas.microsoft.com/office/drawing/2014/main" id="{1FF3C15E-DE02-43B0-8D1A-9CD38954FE08}"/>
            </a:ext>
          </a:extLst>
        </xdr:cNvPr>
        <xdr:cNvSpPr txBox="1"/>
      </xdr:nvSpPr>
      <xdr:spPr>
        <a:xfrm>
          <a:off x="133350" y="302559"/>
          <a:ext cx="13743535" cy="61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a:t>
          </a:r>
          <a:r>
            <a:rPr lang="en-US" sz="1100" baseline="0">
              <a:latin typeface="Arial" panose="020B0604020202020204" pitchFamily="34" charset="0"/>
              <a:cs typeface="Arial" panose="020B0604020202020204" pitchFamily="34" charset="0"/>
            </a:rPr>
            <a:t> enter the costs that were incurred </a:t>
          </a:r>
          <a:r>
            <a:rPr lang="en-US" sz="1100" b="1" baseline="0">
              <a:latin typeface="Arial" panose="020B0604020202020204" pitchFamily="34" charset="0"/>
              <a:cs typeface="Arial" panose="020B0604020202020204" pitchFamily="34" charset="0"/>
            </a:rPr>
            <a:t>to target, identify, and raise awareness among potential subjects as part of the intervention. </a:t>
          </a:r>
          <a:r>
            <a:rPr lang="en-US" sz="1100" b="0" baseline="0">
              <a:latin typeface="Arial" panose="020B0604020202020204" pitchFamily="34" charset="0"/>
              <a:cs typeface="Arial" panose="020B0604020202020204" pitchFamily="34" charset="0"/>
            </a:rPr>
            <a:t>Targeting/identification costs may include costs of a </a:t>
          </a:r>
          <a:r>
            <a:rPr lang="en-US" sz="1100" baseline="0">
              <a:latin typeface="Arial" panose="020B0604020202020204" pitchFamily="34" charset="0"/>
              <a:cs typeface="Arial" panose="020B0604020202020204" pitchFamily="34" charset="0"/>
            </a:rPr>
            <a:t>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Tab 5 - Implementation.</a:t>
          </a:r>
          <a:endParaRPr lang="en-US" sz="1100">
            <a:latin typeface="Arial" panose="020B0604020202020204" pitchFamily="34" charset="0"/>
            <a:cs typeface="Arial" panose="020B0604020202020204" pitchFamily="34" charset="0"/>
          </a:endParaRPr>
        </a:p>
      </xdr:txBody>
    </xdr:sp>
    <xdr:clientData/>
  </xdr:twoCellAnchor>
  <xdr:twoCellAnchor>
    <xdr:from>
      <xdr:col>12</xdr:col>
      <xdr:colOff>4176060</xdr:colOff>
      <xdr:row>1</xdr:row>
      <xdr:rowOff>22411</xdr:rowOff>
    </xdr:from>
    <xdr:to>
      <xdr:col>25</xdr:col>
      <xdr:colOff>118570</xdr:colOff>
      <xdr:row>7</xdr:row>
      <xdr:rowOff>67875</xdr:rowOff>
    </xdr:to>
    <xdr:sp macro="" textlink="">
      <xdr:nvSpPr>
        <xdr:cNvPr id="3" name="TextBox 2">
          <a:extLst>
            <a:ext uri="{FF2B5EF4-FFF2-40B4-BE49-F238E27FC236}">
              <a16:creationId xmlns:a16="http://schemas.microsoft.com/office/drawing/2014/main" id="{EDCB0A06-017B-4CAA-9A90-585CF1AC4FC0}"/>
            </a:ext>
          </a:extLst>
        </xdr:cNvPr>
        <xdr:cNvSpPr txBox="1"/>
      </xdr:nvSpPr>
      <xdr:spPr>
        <a:xfrm>
          <a:off x="19610295" y="22411"/>
          <a:ext cx="7798334" cy="1315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latin typeface="Arial" panose="020B0604020202020204" pitchFamily="34" charset="0"/>
              <a:cs typeface="Arial" panose="020B0604020202020204" pitchFamily="34" charset="0"/>
            </a:rPr>
            <a:t>Please enter the pecentage share of targeting </a:t>
          </a:r>
          <a:r>
            <a:rPr lang="en-US" sz="1100" baseline="0">
              <a:latin typeface="Arial" panose="020B0604020202020204" pitchFamily="34" charset="0"/>
              <a:cs typeface="Arial" panose="020B0604020202020204" pitchFamily="34" charset="0"/>
            </a:rPr>
            <a:t>costs alocated by program component in the "%" columns. Once the percentages are entered, the "$" columns </a:t>
          </a:r>
          <a:r>
            <a:rPr lang="en-US" sz="1100" baseline="0">
              <a:solidFill>
                <a:schemeClr val="dk1"/>
              </a:solidFill>
              <a:latin typeface="Arial" panose="020B0604020202020204" pitchFamily="34" charset="0"/>
              <a:ea typeface="+mn-ea"/>
              <a:cs typeface="Arial" panose="020B0604020202020204" pitchFamily="34" charset="0"/>
            </a:rPr>
            <a:t>will automotically 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2064211</xdr:colOff>
      <xdr:row>4</xdr:row>
      <xdr:rowOff>150614</xdr:rowOff>
    </xdr:to>
    <xdr:sp macro="" textlink="">
      <xdr:nvSpPr>
        <xdr:cNvPr id="2" name="TextBox 1">
          <a:extLst>
            <a:ext uri="{FF2B5EF4-FFF2-40B4-BE49-F238E27FC236}">
              <a16:creationId xmlns:a16="http://schemas.microsoft.com/office/drawing/2014/main" id="{CF92C9B6-F1D9-49C4-B2FC-914BB48D9899}"/>
            </a:ext>
          </a:extLst>
        </xdr:cNvPr>
        <xdr:cNvSpPr txBox="1"/>
      </xdr:nvSpPr>
      <xdr:spPr>
        <a:xfrm>
          <a:off x="180975" y="295275"/>
          <a:ext cx="9931774"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a:t>
          </a:r>
          <a:r>
            <a:rPr lang="en-US" sz="1100" baseline="0">
              <a:latin typeface="Arial" panose="020B0604020202020204" pitchFamily="34" charset="0"/>
              <a:cs typeface="Arial" panose="020B0604020202020204" pitchFamily="34" charset="0"/>
            </a:rPr>
            <a:t> enter the costs that were incurred </a:t>
          </a:r>
          <a:r>
            <a:rPr lang="en-US" sz="1100" b="1" baseline="0">
              <a:latin typeface="Arial" panose="020B0604020202020204" pitchFamily="34" charset="0"/>
              <a:cs typeface="Arial" panose="020B0604020202020204" pitchFamily="34" charset="0"/>
            </a:rPr>
            <a:t>to train </a:t>
          </a:r>
          <a:r>
            <a:rPr lang="en-US" sz="1100" b="1" i="1" baseline="0">
              <a:latin typeface="Arial" panose="020B0604020202020204" pitchFamily="34" charset="0"/>
              <a:cs typeface="Arial" panose="020B0604020202020204" pitchFamily="34" charset="0"/>
            </a:rPr>
            <a:t>staff</a:t>
          </a:r>
          <a:r>
            <a:rPr lang="en-US" sz="1100" b="1" i="0" baseline="0">
              <a:latin typeface="Arial" panose="020B0604020202020204" pitchFamily="34" charset="0"/>
              <a:cs typeface="Arial" panose="020B0604020202020204" pitchFamily="34" charset="0"/>
            </a:rPr>
            <a:t> involved in the intervention</a:t>
          </a:r>
          <a:r>
            <a:rPr lang="en-US" sz="1100" b="1" baseline="0">
              <a:latin typeface="Arial" panose="020B0604020202020204" pitchFamily="34" charset="0"/>
              <a:cs typeface="Arial" panose="020B0604020202020204" pitchFamily="34" charset="0"/>
            </a:rPr>
            <a:t>. </a:t>
          </a:r>
          <a:r>
            <a:rPr lang="en-US" sz="1100" b="0" baseline="0">
              <a:latin typeface="Arial" panose="020B0604020202020204" pitchFamily="34" charset="0"/>
              <a:cs typeface="Arial" panose="020B0604020202020204" pitchFamily="34" charset="0"/>
            </a:rPr>
            <a:t>This does not include training for enumerators who conducted surveys to collect data for program evalution.</a:t>
          </a:r>
          <a:r>
            <a:rPr lang="en-US" sz="1100" b="1" baseline="0">
              <a:latin typeface="Arial" panose="020B0604020202020204" pitchFamily="34" charset="0"/>
              <a:cs typeface="Arial" panose="020B0604020202020204" pitchFamily="34" charset="0"/>
            </a:rPr>
            <a:t> </a:t>
          </a:r>
          <a:r>
            <a:rPr lang="en-US" sz="1100" b="0" baseline="0">
              <a:latin typeface="Arial" panose="020B0604020202020204" pitchFamily="34" charset="0"/>
              <a:cs typeface="Arial" panose="020B0604020202020204" pitchFamily="34" charset="0"/>
            </a:rPr>
            <a:t>If no training sessions were held for staff, then leave this section blank.</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clientData/>
  </xdr:twoCellAnchor>
  <xdr:twoCellAnchor>
    <xdr:from>
      <xdr:col>12</xdr:col>
      <xdr:colOff>4220882</xdr:colOff>
      <xdr:row>1</xdr:row>
      <xdr:rowOff>14941</xdr:rowOff>
    </xdr:from>
    <xdr:to>
      <xdr:col>25</xdr:col>
      <xdr:colOff>163392</xdr:colOff>
      <xdr:row>7</xdr:row>
      <xdr:rowOff>265313</xdr:rowOff>
    </xdr:to>
    <xdr:sp macro="" textlink="">
      <xdr:nvSpPr>
        <xdr:cNvPr id="3" name="TextBox 2">
          <a:extLst>
            <a:ext uri="{FF2B5EF4-FFF2-40B4-BE49-F238E27FC236}">
              <a16:creationId xmlns:a16="http://schemas.microsoft.com/office/drawing/2014/main" id="{52302917-7AA0-42B0-93C1-8E858BED72A4}"/>
            </a:ext>
          </a:extLst>
        </xdr:cNvPr>
        <xdr:cNvSpPr txBox="1"/>
      </xdr:nvSpPr>
      <xdr:spPr>
        <a:xfrm>
          <a:off x="19655117" y="201706"/>
          <a:ext cx="7798334" cy="1520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 staff training </a:t>
          </a:r>
          <a:r>
            <a:rPr lang="en-US" sz="1100" baseline="0">
              <a:latin typeface="Arial" panose="020B0604020202020204" pitchFamily="34" charset="0"/>
              <a:cs typeface="Arial" panose="020B0604020202020204" pitchFamily="34" charset="0"/>
            </a:rPr>
            <a:t>costs alocated by program component in the "%" columns. Once the percentages are entered, the "$" columns will automotically populate the share </a:t>
          </a:r>
          <a:r>
            <a:rPr lang="en-US" sz="1100" baseline="0">
              <a:solidFill>
                <a:schemeClr val="dk1"/>
              </a:solidFill>
              <a:latin typeface="Arial" panose="020B0604020202020204" pitchFamily="34" charset="0"/>
              <a:ea typeface="+mn-ea"/>
              <a:cs typeface="Arial" panose="020B0604020202020204" pitchFamily="34" charset="0"/>
            </a:rPr>
            <a:t>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2896752</xdr:colOff>
      <xdr:row>5</xdr:row>
      <xdr:rowOff>44823</xdr:rowOff>
    </xdr:to>
    <xdr:sp macro="" textlink="">
      <xdr:nvSpPr>
        <xdr:cNvPr id="2" name="TextBox 1">
          <a:extLst>
            <a:ext uri="{FF2B5EF4-FFF2-40B4-BE49-F238E27FC236}">
              <a16:creationId xmlns:a16="http://schemas.microsoft.com/office/drawing/2014/main" id="{8E87D0FD-0B98-4D33-857D-9C7762B4E255}"/>
            </a:ext>
          </a:extLst>
        </xdr:cNvPr>
        <xdr:cNvSpPr txBox="1"/>
      </xdr:nvSpPr>
      <xdr:spPr>
        <a:xfrm>
          <a:off x="179294" y="302559"/>
          <a:ext cx="12038480" cy="61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a:t>
          </a:r>
          <a:r>
            <a:rPr lang="en-US" sz="1100" baseline="0">
              <a:latin typeface="Arial" panose="020B0604020202020204" pitchFamily="34" charset="0"/>
              <a:cs typeface="Arial" panose="020B0604020202020204" pitchFamily="34" charset="0"/>
            </a:rPr>
            <a:t> enter any costs incurred by the program implementer </a:t>
          </a:r>
          <a:r>
            <a:rPr lang="en-US" sz="1100" b="1" baseline="0">
              <a:latin typeface="Arial" panose="020B0604020202020204" pitchFamily="34" charset="0"/>
              <a:cs typeface="Arial" panose="020B0604020202020204" pitchFamily="34" charset="0"/>
            </a:rPr>
            <a:t>to train participants or beneficiaries.</a:t>
          </a:r>
          <a:r>
            <a:rPr lang="en-US" sz="1100" baseline="0">
              <a:latin typeface="Arial" panose="020B0604020202020204" pitchFamily="34" charset="0"/>
              <a:cs typeface="Arial" panose="020B0604020202020204" pitchFamily="34" charset="0"/>
            </a:rPr>
            <a:t> Costs incurred by users as part of user training fall under Tab 6 - User Costs.</a:t>
          </a:r>
          <a:endParaRPr lang="en-US" sz="1100">
            <a:latin typeface="Arial" panose="020B0604020202020204" pitchFamily="34" charset="0"/>
            <a:cs typeface="Arial" panose="020B0604020202020204" pitchFamily="34" charset="0"/>
          </a:endParaRPr>
        </a:p>
      </xdr:txBody>
    </xdr:sp>
    <xdr:clientData/>
  </xdr:twoCellAnchor>
  <xdr:twoCellAnchor>
    <xdr:from>
      <xdr:col>12</xdr:col>
      <xdr:colOff>4161117</xdr:colOff>
      <xdr:row>1</xdr:row>
      <xdr:rowOff>7469</xdr:rowOff>
    </xdr:from>
    <xdr:to>
      <xdr:col>25</xdr:col>
      <xdr:colOff>103627</xdr:colOff>
      <xdr:row>7</xdr:row>
      <xdr:rowOff>239698</xdr:rowOff>
    </xdr:to>
    <xdr:sp macro="" textlink="">
      <xdr:nvSpPr>
        <xdr:cNvPr id="4" name="TextBox 3">
          <a:extLst>
            <a:ext uri="{FF2B5EF4-FFF2-40B4-BE49-F238E27FC236}">
              <a16:creationId xmlns:a16="http://schemas.microsoft.com/office/drawing/2014/main" id="{F2A921E0-4FF0-444A-91C7-E5300C64D30B}"/>
            </a:ext>
          </a:extLst>
        </xdr:cNvPr>
        <xdr:cNvSpPr txBox="1"/>
      </xdr:nvSpPr>
      <xdr:spPr>
        <a:xfrm>
          <a:off x="19595352" y="194234"/>
          <a:ext cx="7798334" cy="150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 user</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training </a:t>
          </a:r>
          <a:r>
            <a:rPr lang="en-US" sz="1100" baseline="0">
              <a:latin typeface="Arial" panose="020B0604020202020204" pitchFamily="34" charset="0"/>
              <a:cs typeface="Arial" panose="020B0604020202020204" pitchFamily="34" charset="0"/>
            </a:rPr>
            <a:t>costs alocated by program component in the "%" columns. Once the percentages are entered, the "$" columns will automotically populate the share </a:t>
          </a:r>
          <a:r>
            <a:rPr lang="en-US" sz="1100" baseline="0">
              <a:solidFill>
                <a:schemeClr val="dk1"/>
              </a:solidFill>
              <a:latin typeface="Arial" panose="020B0604020202020204" pitchFamily="34" charset="0"/>
              <a:ea typeface="+mn-ea"/>
              <a:cs typeface="Arial" panose="020B0604020202020204" pitchFamily="34" charset="0"/>
            </a:rPr>
            <a:t>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xdr:row>
      <xdr:rowOff>28575</xdr:rowOff>
    </xdr:from>
    <xdr:to>
      <xdr:col>11</xdr:col>
      <xdr:colOff>347560</xdr:colOff>
      <xdr:row>5</xdr:row>
      <xdr:rowOff>89647</xdr:rowOff>
    </xdr:to>
    <xdr:sp macro="" textlink="">
      <xdr:nvSpPr>
        <xdr:cNvPr id="2" name="TextBox 1">
          <a:extLst>
            <a:ext uri="{FF2B5EF4-FFF2-40B4-BE49-F238E27FC236}">
              <a16:creationId xmlns:a16="http://schemas.microsoft.com/office/drawing/2014/main" id="{3F9F6267-BCC7-413D-BEAD-11110964646F}"/>
            </a:ext>
          </a:extLst>
        </xdr:cNvPr>
        <xdr:cNvSpPr txBox="1"/>
      </xdr:nvSpPr>
      <xdr:spPr>
        <a:xfrm>
          <a:off x="179294" y="331134"/>
          <a:ext cx="10117231" cy="63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 include costs</a:t>
          </a:r>
          <a:r>
            <a:rPr lang="en-US" sz="1100" baseline="0">
              <a:latin typeface="Arial" panose="020B0604020202020204" pitchFamily="34" charset="0"/>
              <a:cs typeface="Arial" panose="020B0604020202020204" pitchFamily="34" charset="0"/>
            </a:rPr>
            <a:t> of implementing the intervention. This can include the cost of items distributed to participants, the cost of staff who worked solely on implementation activities, or the cost of creating and maintaining technologies or resources developed for the intervention.</a:t>
          </a:r>
        </a:p>
        <a:p>
          <a:endParaRPr lang="en-US" sz="1000">
            <a:latin typeface="Arial" panose="020B0604020202020204" pitchFamily="34" charset="0"/>
            <a:cs typeface="Arial" panose="020B0604020202020204" pitchFamily="34" charset="0"/>
          </a:endParaRPr>
        </a:p>
      </xdr:txBody>
    </xdr:sp>
    <xdr:clientData/>
  </xdr:twoCellAnchor>
  <xdr:twoCellAnchor>
    <xdr:from>
      <xdr:col>12</xdr:col>
      <xdr:colOff>4172857</xdr:colOff>
      <xdr:row>1</xdr:row>
      <xdr:rowOff>-1</xdr:rowOff>
    </xdr:from>
    <xdr:to>
      <xdr:col>25</xdr:col>
      <xdr:colOff>114834</xdr:colOff>
      <xdr:row>7</xdr:row>
      <xdr:rowOff>245035</xdr:rowOff>
    </xdr:to>
    <xdr:sp macro="" textlink="">
      <xdr:nvSpPr>
        <xdr:cNvPr id="3" name="TextBox 2">
          <a:extLst>
            <a:ext uri="{FF2B5EF4-FFF2-40B4-BE49-F238E27FC236}">
              <a16:creationId xmlns:a16="http://schemas.microsoft.com/office/drawing/2014/main" id="{A923C60D-C9C3-4341-8E03-FA868FA7287E}"/>
            </a:ext>
          </a:extLst>
        </xdr:cNvPr>
        <xdr:cNvSpPr txBox="1"/>
      </xdr:nvSpPr>
      <xdr:spPr>
        <a:xfrm>
          <a:off x="19648714" y="181428"/>
          <a:ext cx="7798334" cy="149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 implementation </a:t>
          </a:r>
          <a:r>
            <a:rPr lang="en-US" sz="1100" baseline="0">
              <a:latin typeface="Arial" panose="020B0604020202020204" pitchFamily="34" charset="0"/>
              <a:cs typeface="Arial" panose="020B0604020202020204" pitchFamily="34" charset="0"/>
            </a:rPr>
            <a:t>costs alocated by program component in the "%" columns. Once the percentages are entered, the "$" columns will automotically populate the share </a:t>
          </a:r>
          <a:r>
            <a:rPr lang="en-US" sz="1100" baseline="0">
              <a:solidFill>
                <a:schemeClr val="dk1"/>
              </a:solidFill>
              <a:latin typeface="Arial" panose="020B0604020202020204" pitchFamily="34" charset="0"/>
              <a:ea typeface="+mn-ea"/>
              <a:cs typeface="Arial" panose="020B0604020202020204" pitchFamily="34" charset="0"/>
            </a:rPr>
            <a:t>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28575</xdr:rowOff>
    </xdr:from>
    <xdr:to>
      <xdr:col>11</xdr:col>
      <xdr:colOff>347560</xdr:colOff>
      <xdr:row>5</xdr:row>
      <xdr:rowOff>89647</xdr:rowOff>
    </xdr:to>
    <xdr:sp macro="" textlink="">
      <xdr:nvSpPr>
        <xdr:cNvPr id="2" name="TextBox 1">
          <a:extLst>
            <a:ext uri="{FF2B5EF4-FFF2-40B4-BE49-F238E27FC236}">
              <a16:creationId xmlns:a16="http://schemas.microsoft.com/office/drawing/2014/main" id="{67676F02-7359-4BF0-9101-F01E2C6DCE84}"/>
            </a:ext>
          </a:extLst>
        </xdr:cNvPr>
        <xdr:cNvSpPr txBox="1"/>
      </xdr:nvSpPr>
      <xdr:spPr>
        <a:xfrm>
          <a:off x="184150" y="333375"/>
          <a:ext cx="11415610" cy="63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Please include costs on staff transportation to provide services</a:t>
          </a:r>
          <a:r>
            <a:rPr lang="en-US" sz="1100" baseline="0">
              <a:latin typeface="Arial" panose="020B0604020202020204" pitchFamily="34" charset="0"/>
              <a:cs typeface="Arial" panose="020B0604020202020204" pitchFamily="34" charset="0"/>
            </a:rPr>
            <a:t> or </a:t>
          </a:r>
          <a:r>
            <a:rPr lang="en-US" sz="1100">
              <a:latin typeface="Arial" panose="020B0604020202020204" pitchFamily="34" charset="0"/>
              <a:cs typeface="Arial" panose="020B0604020202020204" pitchFamily="34" charset="0"/>
            </a:rPr>
            <a:t>conduct field visits</a:t>
          </a:r>
          <a:r>
            <a:rPr lang="en-US" sz="1100" baseline="0">
              <a:latin typeface="Arial" panose="020B0604020202020204" pitchFamily="34" charset="0"/>
              <a:cs typeface="Arial" panose="020B0604020202020204" pitchFamily="34" charset="0"/>
            </a:rPr>
            <a:t> associated with program implementation (</a:t>
          </a:r>
          <a:r>
            <a:rPr lang="en-US" sz="1100" i="1" baseline="0">
              <a:latin typeface="Arial" panose="020B0604020202020204" pitchFamily="34" charset="0"/>
              <a:cs typeface="Arial" panose="020B0604020202020204" pitchFamily="34" charset="0"/>
            </a:rPr>
            <a:t>excluding</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targeting, staff or user training, and monitoring</a:t>
          </a:r>
          <a:r>
            <a:rPr lang="en-US" sz="1100" baseline="0">
              <a:latin typeface="Arial" panose="020B0604020202020204" pitchFamily="34" charset="0"/>
              <a:cs typeface="Arial" panose="020B0604020202020204" pitchFamily="34" charset="0"/>
            </a:rPr>
            <a:t>)</a:t>
          </a:r>
          <a:r>
            <a:rPr lang="en-US" sz="1100">
              <a:latin typeface="Arial" panose="020B0604020202020204" pitchFamily="34" charset="0"/>
              <a:cs typeface="Arial" panose="020B0604020202020204" pitchFamily="34" charset="0"/>
            </a:rPr>
            <a:t>. These costs could include lodging,</a:t>
          </a:r>
          <a:r>
            <a:rPr lang="en-US" sz="1100" baseline="0">
              <a:latin typeface="Arial" panose="020B0604020202020204" pitchFamily="34" charset="0"/>
              <a:cs typeface="Arial" panose="020B0604020202020204" pitchFamily="34" charset="0"/>
            </a:rPr>
            <a:t> airfare and / or ground transportation, and</a:t>
          </a:r>
          <a:r>
            <a:rPr lang="en-US" sz="1100">
              <a:latin typeface="Arial" panose="020B0604020202020204" pitchFamily="34" charset="0"/>
              <a:cs typeface="Arial" panose="020B0604020202020204" pitchFamily="34" charset="0"/>
            </a:rPr>
            <a:t> per diem costs for meals and miscellaneous travel expenses.</a:t>
          </a:r>
          <a:endParaRPr lang="en-US" sz="1000">
            <a:latin typeface="Arial" panose="020B0604020202020204" pitchFamily="34" charset="0"/>
            <a:cs typeface="Arial" panose="020B0604020202020204" pitchFamily="34" charset="0"/>
          </a:endParaRPr>
        </a:p>
      </xdr:txBody>
    </xdr:sp>
    <xdr:clientData/>
  </xdr:twoCellAnchor>
  <xdr:twoCellAnchor>
    <xdr:from>
      <xdr:col>12</xdr:col>
      <xdr:colOff>4181928</xdr:colOff>
      <xdr:row>1</xdr:row>
      <xdr:rowOff>9071</xdr:rowOff>
    </xdr:from>
    <xdr:to>
      <xdr:col>25</xdr:col>
      <xdr:colOff>123905</xdr:colOff>
      <xdr:row>7</xdr:row>
      <xdr:rowOff>235964</xdr:rowOff>
    </xdr:to>
    <xdr:sp macro="" textlink="">
      <xdr:nvSpPr>
        <xdr:cNvPr id="3" name="TextBox 2">
          <a:extLst>
            <a:ext uri="{FF2B5EF4-FFF2-40B4-BE49-F238E27FC236}">
              <a16:creationId xmlns:a16="http://schemas.microsoft.com/office/drawing/2014/main" id="{B6477AE9-E87C-4952-B46D-9FAD01C5C3F7}"/>
            </a:ext>
          </a:extLst>
        </xdr:cNvPr>
        <xdr:cNvSpPr txBox="1"/>
      </xdr:nvSpPr>
      <xdr:spPr>
        <a:xfrm>
          <a:off x="19657785" y="190500"/>
          <a:ext cx="7798334" cy="147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Please enter the pecentage share of </a:t>
          </a:r>
          <a:r>
            <a:rPr lang="en-US" sz="1100" baseline="0">
              <a:solidFill>
                <a:schemeClr val="dk1"/>
              </a:solidFill>
              <a:latin typeface="Arial" panose="020B0604020202020204" pitchFamily="34" charset="0"/>
              <a:ea typeface="+mn-ea"/>
              <a:cs typeface="Arial" panose="020B0604020202020204" pitchFamily="34" charset="0"/>
            </a:rPr>
            <a:t>travel and transportation costs alocated by program component in the "%" columns. Once the percentages are entered, the "$" columns will automotically populate the share of capital costs in USD. Please enter the percentage as a number and do not include percentage sign (i.e., 15 instead of 15% or 0.15).</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You can specify up to 2 additional components. Please include a short description for each additional component. If you already provided a description in a previous Tab, you need not provide it again here.</a:t>
          </a:r>
        </a:p>
        <a:p>
          <a:endParaRPr lang="en-US" sz="1100" baseline="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zoomScaleNormal="100" workbookViewId="0">
      <selection activeCell="H16" sqref="H16"/>
    </sheetView>
  </sheetViews>
  <sheetFormatPr defaultColWidth="8.7109375" defaultRowHeight="12.75" x14ac:dyDescent="0.2"/>
  <cols>
    <col min="1" max="2" width="2.7109375" style="207" customWidth="1"/>
    <col min="3" max="3" width="127.140625" style="207" customWidth="1"/>
    <col min="4" max="16384" width="8.7109375" style="208"/>
  </cols>
  <sheetData>
    <row r="1" spans="1:3" s="203" customFormat="1" ht="23.25" x14ac:dyDescent="0.35">
      <c r="B1" s="204" t="s">
        <v>77</v>
      </c>
    </row>
    <row r="2" spans="1:3" s="203" customFormat="1" ht="33" customHeight="1" x14ac:dyDescent="0.2">
      <c r="B2" s="205"/>
      <c r="C2" s="205" t="s">
        <v>50</v>
      </c>
    </row>
    <row r="3" spans="1:3" s="206" customFormat="1" ht="30.75" customHeight="1" x14ac:dyDescent="0.2"/>
    <row r="4" spans="1:3" ht="15.75" x14ac:dyDescent="0.25">
      <c r="B4" s="215" t="s">
        <v>78</v>
      </c>
    </row>
    <row r="5" spans="1:3" ht="3" customHeight="1" x14ac:dyDescent="0.25">
      <c r="A5" s="209"/>
      <c r="B5" s="210"/>
      <c r="C5" s="209"/>
    </row>
    <row r="6" spans="1:3" ht="3" customHeight="1" x14ac:dyDescent="0.2">
      <c r="B6" s="211"/>
    </row>
    <row r="7" spans="1:3" s="219" customFormat="1" ht="15" x14ac:dyDescent="0.2">
      <c r="A7" s="216"/>
      <c r="B7" s="217">
        <v>1</v>
      </c>
      <c r="C7" s="218" t="s">
        <v>81</v>
      </c>
    </row>
    <row r="8" spans="1:3" s="219" customFormat="1" ht="98.25" customHeight="1" x14ac:dyDescent="0.2">
      <c r="B8" s="220"/>
      <c r="C8" s="221" t="s">
        <v>289</v>
      </c>
    </row>
    <row r="9" spans="1:3" s="219" customFormat="1" ht="3" customHeight="1" x14ac:dyDescent="0.2">
      <c r="B9" s="220"/>
      <c r="C9" s="221"/>
    </row>
    <row r="10" spans="1:3" s="219" customFormat="1" ht="15" x14ac:dyDescent="0.2">
      <c r="B10" s="222">
        <v>2</v>
      </c>
      <c r="C10" s="223" t="s">
        <v>80</v>
      </c>
    </row>
    <row r="11" spans="1:3" s="219" customFormat="1" ht="42.75" x14ac:dyDescent="0.2">
      <c r="B11" s="220"/>
      <c r="C11" s="221" t="s">
        <v>290</v>
      </c>
    </row>
    <row r="12" spans="1:3" s="219" customFormat="1" ht="3" customHeight="1" x14ac:dyDescent="0.2">
      <c r="B12" s="220"/>
      <c r="C12" s="224"/>
    </row>
    <row r="13" spans="1:3" s="219" customFormat="1" ht="15" x14ac:dyDescent="0.2">
      <c r="A13" s="216"/>
      <c r="B13" s="217">
        <v>3</v>
      </c>
      <c r="C13" s="218" t="s">
        <v>82</v>
      </c>
    </row>
    <row r="14" spans="1:3" s="219" customFormat="1" ht="57" x14ac:dyDescent="0.2">
      <c r="B14" s="220"/>
      <c r="C14" s="221" t="s">
        <v>279</v>
      </c>
    </row>
    <row r="15" spans="1:3" s="219" customFormat="1" ht="3" customHeight="1" x14ac:dyDescent="0.2">
      <c r="B15" s="220"/>
      <c r="C15" s="221"/>
    </row>
    <row r="16" spans="1:3" s="219" customFormat="1" ht="15" x14ac:dyDescent="0.2">
      <c r="B16" s="222">
        <v>4</v>
      </c>
      <c r="C16" s="223" t="s">
        <v>83</v>
      </c>
    </row>
    <row r="17" spans="1:3" s="219" customFormat="1" ht="28.5" x14ac:dyDescent="0.2">
      <c r="B17" s="220"/>
      <c r="C17" s="221" t="s">
        <v>132</v>
      </c>
    </row>
    <row r="18" spans="1:3" s="219" customFormat="1" ht="3" customHeight="1" x14ac:dyDescent="0.2">
      <c r="A18" s="225"/>
      <c r="B18" s="226"/>
      <c r="C18" s="227"/>
    </row>
    <row r="19" spans="1:3" s="219" customFormat="1" ht="3" customHeight="1" x14ac:dyDescent="0.2">
      <c r="A19" s="216"/>
      <c r="B19" s="216"/>
      <c r="C19" s="216"/>
    </row>
    <row r="20" spans="1:3" s="219" customFormat="1" ht="15" x14ac:dyDescent="0.25">
      <c r="A20" s="216"/>
      <c r="B20" s="228" t="s">
        <v>79</v>
      </c>
      <c r="C20" s="216"/>
    </row>
    <row r="21" spans="1:3" s="219" customFormat="1" ht="14.25" x14ac:dyDescent="0.2">
      <c r="A21" s="216"/>
      <c r="B21" s="229"/>
      <c r="C21" s="230"/>
    </row>
    <row r="22" spans="1:3" s="219" customFormat="1" ht="14.25" x14ac:dyDescent="0.2">
      <c r="A22" s="216"/>
      <c r="B22" s="229"/>
      <c r="C22" s="585" t="s">
        <v>296</v>
      </c>
    </row>
    <row r="23" spans="1:3" s="219" customFormat="1" ht="14.25" x14ac:dyDescent="0.2">
      <c r="A23" s="216"/>
      <c r="B23" s="229"/>
      <c r="C23" s="585" t="s">
        <v>297</v>
      </c>
    </row>
    <row r="24" spans="1:3" s="219" customFormat="1" ht="14.25" x14ac:dyDescent="0.2">
      <c r="A24" s="216"/>
      <c r="B24" s="229"/>
      <c r="C24" s="586" t="s">
        <v>298</v>
      </c>
    </row>
    <row r="25" spans="1:3" ht="3" customHeight="1" x14ac:dyDescent="0.2">
      <c r="A25" s="209"/>
      <c r="B25" s="209"/>
      <c r="C25" s="209"/>
    </row>
    <row r="26" spans="1:3" ht="3" customHeight="1" x14ac:dyDescent="0.2"/>
    <row r="27" spans="1:3" x14ac:dyDescent="0.2">
      <c r="C27" s="321"/>
    </row>
  </sheetData>
  <pageMargins left="0.75" right="0.75" top="1" bottom="1" header="0.3" footer="0.3"/>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IV72"/>
  <sheetViews>
    <sheetView topLeftCell="B1" zoomScale="55" zoomScaleNormal="55" workbookViewId="0">
      <selection activeCell="L13" sqref="L13"/>
    </sheetView>
  </sheetViews>
  <sheetFormatPr defaultColWidth="8.7109375" defaultRowHeight="15" outlineLevelRow="1" outlineLevelCol="1" x14ac:dyDescent="0.25"/>
  <cols>
    <col min="1" max="1" width="0" style="437" hidden="1" customWidth="1" outlineLevel="1"/>
    <col min="2" max="2" width="2.7109375" style="2" customWidth="1" collapsed="1"/>
    <col min="3" max="3" width="2.7109375" style="2"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256" s="437" customFormat="1" outlineLevel="1" x14ac:dyDescent="0.25">
      <c r="B1" s="450" t="s">
        <v>266</v>
      </c>
      <c r="C1" s="438"/>
      <c r="D1" s="438"/>
      <c r="E1" s="438"/>
      <c r="F1" s="438"/>
      <c r="G1" s="438"/>
      <c r="H1" s="438"/>
      <c r="I1" s="425" t="s">
        <v>271</v>
      </c>
      <c r="J1" s="426" t="s">
        <v>71</v>
      </c>
      <c r="K1" s="438"/>
      <c r="L1" s="438"/>
      <c r="M1" s="438"/>
      <c r="N1" s="487"/>
      <c r="O1" s="427" t="s">
        <v>216</v>
      </c>
      <c r="P1" s="469" t="s">
        <v>223</v>
      </c>
      <c r="Q1" s="427" t="s">
        <v>246</v>
      </c>
      <c r="R1" s="469" t="s">
        <v>223</v>
      </c>
      <c r="S1" s="427" t="s">
        <v>217</v>
      </c>
      <c r="T1" s="469" t="s">
        <v>223</v>
      </c>
      <c r="U1" s="427" t="s">
        <v>218</v>
      </c>
      <c r="V1" s="469" t="s">
        <v>223</v>
      </c>
      <c r="W1" s="427" t="s">
        <v>219</v>
      </c>
      <c r="X1" s="487"/>
      <c r="Y1" s="427" t="s">
        <v>220</v>
      </c>
    </row>
    <row r="2" spans="1:256" s="96" customFormat="1" ht="24" customHeight="1" x14ac:dyDescent="0.35">
      <c r="A2" s="450" t="s">
        <v>266</v>
      </c>
      <c r="B2" s="95" t="s">
        <v>223</v>
      </c>
      <c r="C2" s="287" t="s">
        <v>251</v>
      </c>
      <c r="D2" s="95"/>
      <c r="E2" s="95"/>
      <c r="F2" s="95"/>
      <c r="G2" s="95"/>
      <c r="H2" s="95"/>
      <c r="I2" s="95"/>
      <c r="J2" s="95"/>
      <c r="K2" s="95"/>
      <c r="L2" s="95"/>
      <c r="M2" s="95"/>
      <c r="N2" s="499"/>
      <c r="P2" s="499"/>
      <c r="R2" s="499"/>
      <c r="T2" s="499"/>
      <c r="V2" s="499"/>
      <c r="X2" s="499"/>
    </row>
    <row r="3" spans="1:256" s="96" customFormat="1" ht="15" customHeight="1" x14ac:dyDescent="0.25">
      <c r="A3" s="437"/>
      <c r="B3" s="95"/>
      <c r="C3" s="98"/>
      <c r="D3" s="95"/>
      <c r="E3" s="95"/>
      <c r="F3" s="95"/>
      <c r="G3" s="95"/>
      <c r="H3" s="95"/>
      <c r="I3" s="95"/>
      <c r="J3" s="95"/>
      <c r="K3" s="95"/>
      <c r="L3" s="95"/>
      <c r="M3" s="95"/>
      <c r="N3" s="499"/>
      <c r="P3" s="499"/>
      <c r="R3" s="499"/>
      <c r="T3" s="499"/>
      <c r="V3" s="499"/>
      <c r="X3" s="499"/>
    </row>
    <row r="4" spans="1:256" s="96" customFormat="1" ht="15" customHeight="1" x14ac:dyDescent="0.25">
      <c r="A4" s="437"/>
      <c r="B4" s="95"/>
      <c r="C4" s="98"/>
      <c r="D4" s="95"/>
      <c r="E4" s="95"/>
      <c r="F4" s="95"/>
      <c r="G4" s="95"/>
      <c r="H4" s="95"/>
      <c r="I4" s="95"/>
      <c r="J4" s="95"/>
      <c r="K4" s="95"/>
      <c r="L4" s="95"/>
      <c r="M4" s="95"/>
      <c r="N4" s="499"/>
      <c r="P4" s="499"/>
      <c r="R4" s="499"/>
      <c r="T4" s="499"/>
      <c r="V4" s="499"/>
      <c r="X4" s="499"/>
    </row>
    <row r="5" spans="1:256" s="96" customFormat="1" ht="15" customHeight="1" x14ac:dyDescent="0.25">
      <c r="A5" s="437"/>
      <c r="B5" s="95"/>
      <c r="C5" s="98"/>
      <c r="D5" s="95"/>
      <c r="E5" s="95"/>
      <c r="F5" s="95"/>
      <c r="G5" s="95"/>
      <c r="H5" s="95"/>
      <c r="I5" s="95"/>
      <c r="J5" s="95"/>
      <c r="K5" s="95"/>
      <c r="L5" s="95"/>
      <c r="M5" s="95"/>
      <c r="N5" s="499"/>
      <c r="P5" s="499"/>
      <c r="R5" s="499"/>
      <c r="T5" s="499"/>
      <c r="V5" s="499"/>
      <c r="X5" s="499"/>
    </row>
    <row r="6" spans="1:256" s="97" customFormat="1" ht="15" customHeight="1" x14ac:dyDescent="0.25">
      <c r="A6" s="439"/>
      <c r="N6" s="500"/>
      <c r="P6" s="500"/>
      <c r="R6" s="500"/>
      <c r="T6" s="500"/>
      <c r="V6" s="500"/>
      <c r="X6" s="500"/>
    </row>
    <row r="7" spans="1:256" s="15" customFormat="1" x14ac:dyDescent="0.25">
      <c r="A7" s="437"/>
      <c r="B7" s="62"/>
      <c r="C7" s="62"/>
      <c r="D7" s="62"/>
      <c r="E7" s="572" t="s">
        <v>25</v>
      </c>
      <c r="F7" s="572" t="s">
        <v>84</v>
      </c>
      <c r="G7" s="572" t="s">
        <v>24</v>
      </c>
      <c r="H7" s="572" t="s">
        <v>3</v>
      </c>
      <c r="I7" s="572" t="s">
        <v>159</v>
      </c>
      <c r="J7" s="572" t="s">
        <v>158</v>
      </c>
      <c r="K7" s="565" t="s">
        <v>95</v>
      </c>
      <c r="L7" s="568" t="s">
        <v>173</v>
      </c>
      <c r="M7" s="568" t="s">
        <v>4</v>
      </c>
      <c r="N7" s="571" t="s">
        <v>221</v>
      </c>
      <c r="O7" s="571"/>
      <c r="P7" s="571"/>
      <c r="Q7" s="571"/>
      <c r="R7" s="571"/>
      <c r="S7" s="571"/>
      <c r="T7" s="571"/>
      <c r="U7" s="571"/>
      <c r="V7" s="571"/>
      <c r="W7" s="571"/>
      <c r="X7" s="571"/>
      <c r="Y7" s="571"/>
      <c r="Z7" s="45"/>
      <c r="AA7" s="45"/>
      <c r="AB7" s="407"/>
      <c r="AC7" s="407"/>
      <c r="AD7" s="407"/>
    </row>
    <row r="8" spans="1:256" s="15" customFormat="1" ht="25.9" customHeight="1" x14ac:dyDescent="0.25">
      <c r="A8" s="437"/>
      <c r="B8" s="62"/>
      <c r="C8" s="62"/>
      <c r="D8" s="62"/>
      <c r="E8" s="578"/>
      <c r="F8" s="578"/>
      <c r="G8" s="578"/>
      <c r="H8" s="578"/>
      <c r="I8" s="578"/>
      <c r="J8" s="578"/>
      <c r="K8" s="577"/>
      <c r="L8" s="576"/>
      <c r="M8" s="576"/>
      <c r="N8" s="542" t="s">
        <v>216</v>
      </c>
      <c r="O8" s="542"/>
      <c r="P8" s="542" t="s">
        <v>246</v>
      </c>
      <c r="Q8" s="542"/>
      <c r="R8" s="542" t="s">
        <v>217</v>
      </c>
      <c r="S8" s="542"/>
      <c r="T8" s="542" t="s">
        <v>218</v>
      </c>
      <c r="U8" s="542"/>
      <c r="V8" s="542" t="s">
        <v>219</v>
      </c>
      <c r="W8" s="542"/>
      <c r="X8" s="542" t="s">
        <v>220</v>
      </c>
      <c r="Y8" s="542"/>
      <c r="Z8" s="540" t="s">
        <v>244</v>
      </c>
      <c r="AA8" s="540"/>
      <c r="AB8" s="407"/>
      <c r="AC8" s="407"/>
      <c r="AD8" s="407"/>
    </row>
    <row r="9" spans="1:256" s="1" customFormat="1" x14ac:dyDescent="0.25">
      <c r="A9" s="437"/>
      <c r="B9" s="61"/>
      <c r="C9" s="61"/>
      <c r="D9" s="59"/>
      <c r="E9" s="574"/>
      <c r="F9" s="574"/>
      <c r="G9" s="574"/>
      <c r="H9" s="574"/>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c r="AB9" s="407"/>
      <c r="AC9" s="407"/>
      <c r="AD9" s="407"/>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15" customFormat="1" ht="3" customHeight="1" x14ac:dyDescent="0.25">
      <c r="A10" s="437"/>
      <c r="B10" s="2"/>
      <c r="C10" s="2"/>
      <c r="D10" s="2"/>
      <c r="E10" s="2"/>
      <c r="F10" s="2"/>
      <c r="G10" s="2"/>
      <c r="H10" s="2"/>
      <c r="I10" s="2"/>
      <c r="J10" s="2"/>
      <c r="K10" s="2"/>
      <c r="L10" s="2"/>
      <c r="M10" s="2"/>
      <c r="N10" s="491"/>
      <c r="P10" s="491"/>
      <c r="R10" s="491"/>
      <c r="T10" s="491"/>
      <c r="V10" s="491"/>
      <c r="X10" s="491"/>
    </row>
    <row r="11" spans="1:256" s="15" customFormat="1" ht="27.75" thickBot="1" x14ac:dyDescent="0.35">
      <c r="A11" s="437"/>
      <c r="B11" s="62"/>
      <c r="C11" s="87" t="s">
        <v>33</v>
      </c>
      <c r="D11" s="88" t="s">
        <v>13</v>
      </c>
      <c r="E11" s="62"/>
      <c r="F11" s="62"/>
      <c r="G11" s="62"/>
      <c r="H11" s="62"/>
      <c r="I11" s="62"/>
      <c r="J11" s="62"/>
      <c r="K11" s="77"/>
      <c r="L11" s="57" t="s">
        <v>67</v>
      </c>
      <c r="M11" s="57"/>
      <c r="N11" s="491"/>
      <c r="P11" s="491"/>
      <c r="R11" s="491"/>
      <c r="T11" s="491"/>
      <c r="V11" s="491"/>
      <c r="X11" s="491"/>
      <c r="Z11" s="124"/>
    </row>
    <row r="12" spans="1:256" s="15" customFormat="1" ht="15.75" thickBot="1" x14ac:dyDescent="0.3">
      <c r="A12" s="437"/>
      <c r="B12" s="62"/>
      <c r="C12" s="63"/>
      <c r="D12" s="76" t="s">
        <v>6</v>
      </c>
      <c r="E12" s="16"/>
      <c r="F12" s="16"/>
      <c r="G12" s="16"/>
      <c r="H12" s="16"/>
      <c r="I12" s="16"/>
      <c r="J12" s="16"/>
      <c r="K12" s="20"/>
      <c r="L12" s="20"/>
      <c r="M12" s="57"/>
      <c r="N12" s="491"/>
      <c r="P12" s="491"/>
      <c r="R12" s="491"/>
      <c r="T12" s="491"/>
      <c r="V12" s="491"/>
      <c r="X12" s="491"/>
      <c r="Z12" s="124"/>
      <c r="AC12" s="395"/>
      <c r="AD12" s="396" t="s">
        <v>249</v>
      </c>
    </row>
    <row r="13" spans="1:256" s="15" customFormat="1" ht="51.75" thickBot="1" x14ac:dyDescent="0.3">
      <c r="A13" s="437"/>
      <c r="B13" s="62"/>
      <c r="C13" s="63"/>
      <c r="D13" s="22" t="s">
        <v>101</v>
      </c>
      <c r="E13" s="2"/>
      <c r="F13" s="2"/>
      <c r="G13" s="16"/>
      <c r="H13" s="16"/>
      <c r="I13" s="16"/>
      <c r="J13" s="16"/>
      <c r="K13" s="20"/>
      <c r="L13" s="57" t="s">
        <v>206</v>
      </c>
      <c r="M13" s="57" t="s">
        <v>167</v>
      </c>
      <c r="N13" s="491"/>
      <c r="P13" s="491"/>
      <c r="R13" s="491"/>
      <c r="T13" s="491"/>
      <c r="V13" s="491"/>
      <c r="X13" s="491"/>
      <c r="Z13" s="124"/>
      <c r="AC13" s="404" t="s">
        <v>247</v>
      </c>
      <c r="AD13" s="394"/>
    </row>
    <row r="14" spans="1:256" s="15" customFormat="1" ht="26.25" thickBot="1" x14ac:dyDescent="0.3">
      <c r="A14" s="437"/>
      <c r="B14" s="62"/>
      <c r="C14" s="63">
        <v>1</v>
      </c>
      <c r="D14" s="345"/>
      <c r="E14" s="325"/>
      <c r="F14" s="349"/>
      <c r="G14" s="314" t="str">
        <f>IF(ISBLANK($F14), "", $F14*'Preliminary Questions'!$D$51)</f>
        <v/>
      </c>
      <c r="H14" s="345"/>
      <c r="I14" s="314" t="str">
        <f>IF(OR(ISBLANK($F14),ISBLANK($H14)),"",$F14*$H14)</f>
        <v/>
      </c>
      <c r="J14" s="314" t="str">
        <f>IF(OR(ISBLANK($F14),ISBLANK($H14)),"",$G14*$H14)</f>
        <v/>
      </c>
      <c r="K14" s="330"/>
      <c r="L14" s="180" t="s">
        <v>201</v>
      </c>
      <c r="M14" s="57"/>
      <c r="N14" s="491"/>
      <c r="O14" s="305" t="str">
        <f t="shared" ref="O14:O18" si="0">IF(AND(ISNUMBER($N14),ISNUMBER($J14)),$N14*$J14,"")</f>
        <v/>
      </c>
      <c r="P14" s="467"/>
      <c r="Q14" s="305" t="str">
        <f t="shared" ref="Q14:Q18" si="1">IF(AND(ISNUMBER($P14),ISNUMBER($J14)),$P14*$J14,"")</f>
        <v/>
      </c>
      <c r="R14" s="467"/>
      <c r="S14" s="305" t="str">
        <f t="shared" ref="S14:S18" si="2">IF(AND(ISNUMBER($R14),ISNUMBER($J14)),$R14*$J14,"")</f>
        <v/>
      </c>
      <c r="T14" s="467"/>
      <c r="U14" s="305" t="str">
        <f t="shared" ref="U14:U18" si="3">IF(AND(ISNUMBER($T14),ISNUMBER($J14)),$T14*$J14,"")</f>
        <v/>
      </c>
      <c r="V14" s="467"/>
      <c r="W14" s="305" t="str">
        <f t="shared" ref="W14:W18" si="4">IF(AND(ISNUMBER($V14),ISNUMBER($J14)),$V14*$J14,"")</f>
        <v/>
      </c>
      <c r="X14" s="467"/>
      <c r="Y14" s="305" t="str">
        <f t="shared" ref="Y14:Y18" si="5">IF(AND(ISNUMBER($X14),ISNUMBER($J14)),$X14*$J14,"")</f>
        <v/>
      </c>
      <c r="Z14" s="124"/>
      <c r="AC14" s="405" t="s">
        <v>248</v>
      </c>
      <c r="AD14" s="394"/>
    </row>
    <row r="15" spans="1:256" s="15" customFormat="1" x14ac:dyDescent="0.25">
      <c r="A15" s="437"/>
      <c r="B15" s="62"/>
      <c r="C15" s="63">
        <v>2</v>
      </c>
      <c r="D15" s="345"/>
      <c r="E15" s="325"/>
      <c r="F15" s="349"/>
      <c r="G15" s="314" t="str">
        <f>IF(ISBLANK($F15), "", $F15*'Preliminary Questions'!$D$51)</f>
        <v/>
      </c>
      <c r="H15" s="345"/>
      <c r="I15" s="314" t="str">
        <f>IF(OR(ISBLANK($F15),ISBLANK($H15)),"",$F15*$H15)</f>
        <v/>
      </c>
      <c r="J15" s="314" t="str">
        <f>IF(OR(ISBLANK($F15),ISBLANK($H15)),"",$G15*$H15)</f>
        <v/>
      </c>
      <c r="K15" s="330"/>
      <c r="L15" s="57"/>
      <c r="M15" s="57"/>
      <c r="N15" s="491"/>
      <c r="O15" s="305" t="str">
        <f t="shared" si="0"/>
        <v/>
      </c>
      <c r="P15" s="467"/>
      <c r="Q15" s="305" t="str">
        <f t="shared" si="1"/>
        <v/>
      </c>
      <c r="R15" s="467"/>
      <c r="S15" s="305" t="str">
        <f t="shared" si="2"/>
        <v/>
      </c>
      <c r="T15" s="467"/>
      <c r="U15" s="305" t="str">
        <f t="shared" si="3"/>
        <v/>
      </c>
      <c r="V15" s="467"/>
      <c r="W15" s="305" t="str">
        <f t="shared" si="4"/>
        <v/>
      </c>
      <c r="X15" s="467"/>
      <c r="Y15" s="305" t="str">
        <f t="shared" si="5"/>
        <v/>
      </c>
      <c r="Z15" s="124"/>
    </row>
    <row r="16" spans="1:256" s="15" customFormat="1" x14ac:dyDescent="0.25">
      <c r="A16" s="437"/>
      <c r="B16" s="62"/>
      <c r="C16" s="63">
        <v>3</v>
      </c>
      <c r="D16" s="345"/>
      <c r="E16" s="325"/>
      <c r="F16" s="349"/>
      <c r="G16" s="314" t="str">
        <f>IF(ISBLANK($F16), "", $F16*'Preliminary Questions'!$D$51)</f>
        <v/>
      </c>
      <c r="H16" s="345"/>
      <c r="I16" s="314" t="str">
        <f>IF(OR(ISBLANK($F16),ISBLANK($H16)),"",$F16*$H16)</f>
        <v/>
      </c>
      <c r="J16" s="314" t="str">
        <f>IF(OR(ISBLANK($F16),ISBLANK($H16)),"",$G16*$H16)</f>
        <v/>
      </c>
      <c r="K16" s="330"/>
      <c r="L16" s="57"/>
      <c r="M16" s="57"/>
      <c r="N16" s="491"/>
      <c r="O16" s="305" t="str">
        <f t="shared" si="0"/>
        <v/>
      </c>
      <c r="P16" s="467"/>
      <c r="Q16" s="305" t="str">
        <f t="shared" si="1"/>
        <v/>
      </c>
      <c r="R16" s="467"/>
      <c r="S16" s="305" t="str">
        <f t="shared" si="2"/>
        <v/>
      </c>
      <c r="T16" s="467"/>
      <c r="U16" s="305" t="str">
        <f t="shared" si="3"/>
        <v/>
      </c>
      <c r="V16" s="467"/>
      <c r="W16" s="305" t="str">
        <f t="shared" si="4"/>
        <v/>
      </c>
      <c r="X16" s="467"/>
      <c r="Y16" s="305" t="str">
        <f t="shared" si="5"/>
        <v/>
      </c>
      <c r="Z16" s="124"/>
    </row>
    <row r="17" spans="1:27" s="15" customFormat="1" x14ac:dyDescent="0.25">
      <c r="A17" s="437"/>
      <c r="B17" s="62"/>
      <c r="C17" s="63">
        <v>4</v>
      </c>
      <c r="D17" s="345"/>
      <c r="E17" s="325"/>
      <c r="F17" s="349"/>
      <c r="G17" s="314" t="str">
        <f>IF(ISBLANK($F17), "", $F17*'Preliminary Questions'!$D$51)</f>
        <v/>
      </c>
      <c r="H17" s="345"/>
      <c r="I17" s="314" t="str">
        <f>IF(OR(ISBLANK($F17),ISBLANK($H17)),"",$F17*$H17)</f>
        <v/>
      </c>
      <c r="J17" s="314" t="str">
        <f>IF(OR(ISBLANK($F17),ISBLANK($H17)),"",$G17*$H17)</f>
        <v/>
      </c>
      <c r="K17" s="330"/>
      <c r="L17" s="57"/>
      <c r="M17" s="57"/>
      <c r="N17" s="491"/>
      <c r="O17" s="305" t="str">
        <f t="shared" si="0"/>
        <v/>
      </c>
      <c r="P17" s="467"/>
      <c r="Q17" s="305" t="str">
        <f t="shared" si="1"/>
        <v/>
      </c>
      <c r="R17" s="467"/>
      <c r="S17" s="305" t="str">
        <f t="shared" si="2"/>
        <v/>
      </c>
      <c r="T17" s="467"/>
      <c r="U17" s="305" t="str">
        <f t="shared" si="3"/>
        <v/>
      </c>
      <c r="V17" s="467"/>
      <c r="W17" s="305" t="str">
        <f t="shared" si="4"/>
        <v/>
      </c>
      <c r="X17" s="467"/>
      <c r="Y17" s="305" t="str">
        <f t="shared" si="5"/>
        <v/>
      </c>
      <c r="Z17" s="124"/>
    </row>
    <row r="18" spans="1:27" s="15" customFormat="1" x14ac:dyDescent="0.25">
      <c r="A18" s="437"/>
      <c r="B18" s="62"/>
      <c r="C18" s="63">
        <v>5</v>
      </c>
      <c r="D18" s="345"/>
      <c r="E18" s="325"/>
      <c r="F18" s="349"/>
      <c r="G18" s="314" t="str">
        <f>IF(ISBLANK($F18), "", $F18*'Preliminary Questions'!$D$51)</f>
        <v/>
      </c>
      <c r="H18" s="345"/>
      <c r="I18" s="314" t="str">
        <f>IF(OR(ISBLANK($F18),ISBLANK($H18)),"",$F18*$H18)</f>
        <v/>
      </c>
      <c r="J18" s="314" t="str">
        <f>IF(OR(ISBLANK($F18),ISBLANK($H18)),"",$G18*$H18)</f>
        <v/>
      </c>
      <c r="K18" s="330"/>
      <c r="L18" s="57"/>
      <c r="M18" s="57"/>
      <c r="N18" s="491"/>
      <c r="O18" s="305" t="str">
        <f t="shared" si="0"/>
        <v/>
      </c>
      <c r="P18" s="467"/>
      <c r="Q18" s="305" t="str">
        <f t="shared" si="1"/>
        <v/>
      </c>
      <c r="R18" s="467"/>
      <c r="S18" s="305" t="str">
        <f t="shared" si="2"/>
        <v/>
      </c>
      <c r="T18" s="467"/>
      <c r="U18" s="305" t="str">
        <f t="shared" si="3"/>
        <v/>
      </c>
      <c r="V18" s="467"/>
      <c r="W18" s="305" t="str">
        <f t="shared" si="4"/>
        <v/>
      </c>
      <c r="X18" s="467"/>
      <c r="Y18" s="305" t="str">
        <f t="shared" si="5"/>
        <v/>
      </c>
      <c r="Z18" s="124"/>
    </row>
    <row r="19" spans="1:27" s="15" customFormat="1" ht="26.25" x14ac:dyDescent="0.25">
      <c r="A19" s="437"/>
      <c r="B19" s="62"/>
      <c r="C19" s="63"/>
      <c r="D19" s="76" t="s">
        <v>14</v>
      </c>
      <c r="E19" s="62"/>
      <c r="F19" s="2"/>
      <c r="G19" s="62"/>
      <c r="H19" s="62"/>
      <c r="I19" s="62"/>
      <c r="J19" s="62"/>
      <c r="K19" s="77"/>
      <c r="L19" s="57" t="s">
        <v>44</v>
      </c>
      <c r="M19" s="57" t="s">
        <v>46</v>
      </c>
      <c r="N19" s="491"/>
      <c r="P19" s="491"/>
      <c r="R19" s="491"/>
      <c r="T19" s="491"/>
      <c r="V19" s="491"/>
      <c r="X19" s="491"/>
      <c r="Z19" s="124"/>
    </row>
    <row r="20" spans="1:27" s="15" customFormat="1" ht="26.25" x14ac:dyDescent="0.25">
      <c r="A20" s="437"/>
      <c r="B20" s="62"/>
      <c r="C20" s="63"/>
      <c r="D20" s="89" t="s">
        <v>99</v>
      </c>
      <c r="E20" s="62"/>
      <c r="F20" s="2"/>
      <c r="G20" s="62"/>
      <c r="H20" s="62"/>
      <c r="I20" s="62"/>
      <c r="J20" s="62"/>
      <c r="K20" s="77"/>
      <c r="L20" s="57"/>
      <c r="M20" s="57"/>
      <c r="N20" s="491"/>
      <c r="P20" s="491"/>
      <c r="R20" s="491"/>
      <c r="T20" s="491"/>
      <c r="V20" s="491"/>
      <c r="X20" s="491"/>
      <c r="Z20" s="124"/>
    </row>
    <row r="21" spans="1:27" s="15" customFormat="1" x14ac:dyDescent="0.25">
      <c r="A21" s="437"/>
      <c r="B21" s="62"/>
      <c r="C21" s="63">
        <v>1</v>
      </c>
      <c r="D21" s="345"/>
      <c r="E21" s="345"/>
      <c r="F21" s="349"/>
      <c r="G21" s="314" t="str">
        <f>IF(ISBLANK($F21), "", $F21*'Preliminary Questions'!$D$51)</f>
        <v/>
      </c>
      <c r="H21" s="345"/>
      <c r="I21" s="314" t="str">
        <f>IF(OR(ISBLANK($F21),ISBLANK($H21)),"",$F21*$H21)</f>
        <v/>
      </c>
      <c r="J21" s="314" t="str">
        <f>IF(OR(ISBLANK($F21),ISBLANK($H21)),"",$G21*$H21)</f>
        <v/>
      </c>
      <c r="K21" s="346"/>
      <c r="L21" s="57"/>
      <c r="M21" s="57"/>
      <c r="N21" s="491"/>
      <c r="O21" s="305" t="str">
        <f t="shared" ref="O21:O25" si="6">IF(AND(ISNUMBER($N21),ISNUMBER($J21)),$N21*$J21,"")</f>
        <v/>
      </c>
      <c r="P21" s="467"/>
      <c r="Q21" s="305" t="str">
        <f t="shared" ref="Q21:Q25" si="7">IF(AND(ISNUMBER($P21),ISNUMBER($J21)),$P21*$J21,"")</f>
        <v/>
      </c>
      <c r="R21" s="467"/>
      <c r="S21" s="305" t="str">
        <f t="shared" ref="S21:S25" si="8">IF(AND(ISNUMBER($R21),ISNUMBER($J21)),$R21*$J21,"")</f>
        <v/>
      </c>
      <c r="T21" s="467"/>
      <c r="U21" s="305" t="str">
        <f t="shared" ref="U21:U25" si="9">IF(AND(ISNUMBER($T21),ISNUMBER($J21)),$T21*$J21,"")</f>
        <v/>
      </c>
      <c r="V21" s="467"/>
      <c r="W21" s="305" t="str">
        <f t="shared" ref="W21:W25" si="10">IF(AND(ISNUMBER($V21),ISNUMBER($J21)),$V21*$J21,"")</f>
        <v/>
      </c>
      <c r="X21" s="467"/>
      <c r="Y21" s="305" t="str">
        <f t="shared" ref="Y21:Y25" si="11">IF(AND(ISNUMBER($X21),ISNUMBER($J21)),$X21*$J21,"")</f>
        <v/>
      </c>
      <c r="Z21" s="124"/>
    </row>
    <row r="22" spans="1:27" s="15" customFormat="1" x14ac:dyDescent="0.25">
      <c r="A22" s="437"/>
      <c r="B22" s="62"/>
      <c r="C22" s="63">
        <v>2</v>
      </c>
      <c r="D22" s="345"/>
      <c r="E22" s="345"/>
      <c r="F22" s="349"/>
      <c r="G22" s="314" t="str">
        <f>IF(ISBLANK($F22), "", $F22*'Preliminary Questions'!$D$51)</f>
        <v/>
      </c>
      <c r="H22" s="345"/>
      <c r="I22" s="314" t="str">
        <f>IF(OR(ISBLANK($F22),ISBLANK($H22)),"",$F22*$H22)</f>
        <v/>
      </c>
      <c r="J22" s="314" t="str">
        <f>IF(OR(ISBLANK($F22),ISBLANK($H22)),"",$G22*$H22)</f>
        <v/>
      </c>
      <c r="K22" s="346"/>
      <c r="L22" s="57"/>
      <c r="M22" s="57"/>
      <c r="N22" s="491"/>
      <c r="O22" s="305" t="str">
        <f t="shared" si="6"/>
        <v/>
      </c>
      <c r="P22" s="467"/>
      <c r="Q22" s="305" t="str">
        <f t="shared" si="7"/>
        <v/>
      </c>
      <c r="R22" s="467"/>
      <c r="S22" s="305" t="str">
        <f t="shared" si="8"/>
        <v/>
      </c>
      <c r="T22" s="467"/>
      <c r="U22" s="305" t="str">
        <f t="shared" si="9"/>
        <v/>
      </c>
      <c r="V22" s="467"/>
      <c r="W22" s="305" t="str">
        <f t="shared" si="10"/>
        <v/>
      </c>
      <c r="X22" s="467"/>
      <c r="Y22" s="305" t="str">
        <f t="shared" si="11"/>
        <v/>
      </c>
      <c r="Z22" s="124"/>
    </row>
    <row r="23" spans="1:27" s="15" customFormat="1" x14ac:dyDescent="0.25">
      <c r="A23" s="437"/>
      <c r="B23" s="62"/>
      <c r="C23" s="63">
        <v>3</v>
      </c>
      <c r="D23" s="345"/>
      <c r="E23" s="345"/>
      <c r="F23" s="349"/>
      <c r="G23" s="314" t="str">
        <f>IF(ISBLANK($F23), "", $F23*'Preliminary Questions'!$D$51)</f>
        <v/>
      </c>
      <c r="H23" s="345"/>
      <c r="I23" s="314" t="str">
        <f>IF(OR(ISBLANK($F23),ISBLANK($H23)),"",$F23*$H23)</f>
        <v/>
      </c>
      <c r="J23" s="314" t="str">
        <f>IF(OR(ISBLANK($F23),ISBLANK($H23)),"",$G23*$H23)</f>
        <v/>
      </c>
      <c r="K23" s="346"/>
      <c r="L23" s="57"/>
      <c r="M23" s="57"/>
      <c r="N23" s="491"/>
      <c r="O23" s="305" t="str">
        <f t="shared" si="6"/>
        <v/>
      </c>
      <c r="P23" s="467"/>
      <c r="Q23" s="305" t="str">
        <f t="shared" si="7"/>
        <v/>
      </c>
      <c r="R23" s="467"/>
      <c r="S23" s="305" t="str">
        <f t="shared" si="8"/>
        <v/>
      </c>
      <c r="T23" s="467"/>
      <c r="U23" s="305" t="str">
        <f t="shared" si="9"/>
        <v/>
      </c>
      <c r="V23" s="467"/>
      <c r="W23" s="305" t="str">
        <f t="shared" si="10"/>
        <v/>
      </c>
      <c r="X23" s="467"/>
      <c r="Y23" s="305" t="str">
        <f t="shared" si="11"/>
        <v/>
      </c>
      <c r="Z23" s="124"/>
    </row>
    <row r="24" spans="1:27" s="15" customFormat="1" x14ac:dyDescent="0.25">
      <c r="A24" s="437"/>
      <c r="B24" s="62"/>
      <c r="C24" s="63">
        <v>4</v>
      </c>
      <c r="D24" s="345"/>
      <c r="E24" s="345"/>
      <c r="F24" s="349"/>
      <c r="G24" s="314" t="str">
        <f>IF(ISBLANK($F24), "", $F24*'Preliminary Questions'!$D$51)</f>
        <v/>
      </c>
      <c r="H24" s="345"/>
      <c r="I24" s="314" t="str">
        <f>IF(OR(ISBLANK($F24),ISBLANK($H24)),"",$F24*$H24)</f>
        <v/>
      </c>
      <c r="J24" s="314" t="str">
        <f>IF(OR(ISBLANK($F24),ISBLANK($H24)),"",$G24*$H24)</f>
        <v/>
      </c>
      <c r="K24" s="346"/>
      <c r="L24" s="57"/>
      <c r="M24" s="57"/>
      <c r="N24" s="491"/>
      <c r="O24" s="305" t="str">
        <f t="shared" si="6"/>
        <v/>
      </c>
      <c r="P24" s="467"/>
      <c r="Q24" s="305" t="str">
        <f t="shared" si="7"/>
        <v/>
      </c>
      <c r="R24" s="467"/>
      <c r="S24" s="305" t="str">
        <f t="shared" si="8"/>
        <v/>
      </c>
      <c r="T24" s="467"/>
      <c r="U24" s="305" t="str">
        <f t="shared" si="9"/>
        <v/>
      </c>
      <c r="V24" s="467"/>
      <c r="W24" s="305" t="str">
        <f t="shared" si="10"/>
        <v/>
      </c>
      <c r="X24" s="467"/>
      <c r="Y24" s="305" t="str">
        <f t="shared" si="11"/>
        <v/>
      </c>
      <c r="Z24" s="124"/>
    </row>
    <row r="25" spans="1:27" s="15" customFormat="1" ht="15.75" thickBot="1" x14ac:dyDescent="0.3">
      <c r="A25" s="437"/>
      <c r="B25" s="62"/>
      <c r="C25" s="63">
        <v>5</v>
      </c>
      <c r="D25" s="345"/>
      <c r="E25" s="345"/>
      <c r="F25" s="349"/>
      <c r="G25" s="314" t="str">
        <f>IF(ISBLANK($F25), "", $F25*'Preliminary Questions'!$D$51)</f>
        <v/>
      </c>
      <c r="H25" s="345"/>
      <c r="I25" s="314" t="str">
        <f>IF(OR(ISBLANK($F25),ISBLANK($H25)),"",$F25*$H25)</f>
        <v/>
      </c>
      <c r="J25" s="314" t="str">
        <f>IF(OR(ISBLANK($F25),ISBLANK($H25)),"",$G25*$H25)</f>
        <v/>
      </c>
      <c r="K25" s="346"/>
      <c r="L25" s="57"/>
      <c r="M25" s="57"/>
      <c r="N25" s="491"/>
      <c r="O25" s="305" t="str">
        <f t="shared" si="6"/>
        <v/>
      </c>
      <c r="P25" s="467"/>
      <c r="Q25" s="305" t="str">
        <f t="shared" si="7"/>
        <v/>
      </c>
      <c r="R25" s="467"/>
      <c r="S25" s="305" t="str">
        <f t="shared" si="8"/>
        <v/>
      </c>
      <c r="T25" s="467"/>
      <c r="U25" s="305" t="str">
        <f t="shared" si="9"/>
        <v/>
      </c>
      <c r="V25" s="467"/>
      <c r="W25" s="305" t="str">
        <f t="shared" si="10"/>
        <v/>
      </c>
      <c r="X25" s="467"/>
      <c r="Y25" s="305" t="str">
        <f t="shared" si="11"/>
        <v/>
      </c>
      <c r="Z25" s="124"/>
    </row>
    <row r="26" spans="1:27" s="126" customFormat="1" ht="15.75" thickBot="1" x14ac:dyDescent="0.3">
      <c r="A26" s="437"/>
      <c r="B26" s="143"/>
      <c r="C26" s="146"/>
      <c r="D26" s="134" t="s">
        <v>51</v>
      </c>
      <c r="E26" s="135"/>
      <c r="F26" s="149"/>
      <c r="G26" s="136"/>
      <c r="H26" s="137"/>
      <c r="I26" s="294">
        <f>SUM($I$14:$I$18,$I$21:$I$25)</f>
        <v>0</v>
      </c>
      <c r="J26" s="138">
        <f>SUM($J$14:$J$18,$J$21:$J$25)</f>
        <v>0</v>
      </c>
      <c r="K26" s="143"/>
      <c r="L26" s="147"/>
      <c r="M26" s="147"/>
      <c r="N26" s="475">
        <f t="shared" ref="N26:Y26" si="12">SUM(N14:N25)</f>
        <v>0</v>
      </c>
      <c r="O26" s="393">
        <f t="shared" si="12"/>
        <v>0</v>
      </c>
      <c r="P26" s="475">
        <f t="shared" si="12"/>
        <v>0</v>
      </c>
      <c r="Q26" s="393">
        <f t="shared" si="12"/>
        <v>0</v>
      </c>
      <c r="R26" s="475">
        <f t="shared" si="12"/>
        <v>0</v>
      </c>
      <c r="S26" s="393">
        <f t="shared" si="12"/>
        <v>0</v>
      </c>
      <c r="T26" s="475">
        <f t="shared" si="12"/>
        <v>0</v>
      </c>
      <c r="U26" s="393">
        <f t="shared" si="12"/>
        <v>0</v>
      </c>
      <c r="V26" s="475">
        <f t="shared" si="12"/>
        <v>0</v>
      </c>
      <c r="W26" s="393">
        <f t="shared" si="12"/>
        <v>0</v>
      </c>
      <c r="X26" s="475">
        <f t="shared" si="12"/>
        <v>0</v>
      </c>
      <c r="Y26" s="393">
        <f t="shared" si="12"/>
        <v>0</v>
      </c>
      <c r="Z26" s="162"/>
      <c r="AA26" s="390" t="b">
        <f>SUM(O26,Q26,S26,U26,W26,Y26)=J26</f>
        <v>1</v>
      </c>
    </row>
    <row r="27" spans="1:27" s="15" customFormat="1" ht="8.25" customHeight="1" x14ac:dyDescent="0.25">
      <c r="A27" s="437"/>
      <c r="B27" s="59"/>
      <c r="C27" s="60"/>
      <c r="D27" s="59"/>
      <c r="E27" s="59"/>
      <c r="F27" s="1"/>
      <c r="G27" s="59"/>
      <c r="H27" s="59"/>
      <c r="I27" s="59"/>
      <c r="J27" s="59"/>
      <c r="K27" s="91"/>
      <c r="L27" s="92"/>
      <c r="M27" s="92"/>
      <c r="N27" s="490"/>
      <c r="O27" s="1"/>
      <c r="P27" s="490"/>
      <c r="Q27" s="1"/>
      <c r="R27" s="490"/>
      <c r="S27" s="1"/>
      <c r="T27" s="490"/>
      <c r="U27" s="1"/>
      <c r="V27" s="490"/>
      <c r="W27" s="1"/>
      <c r="X27" s="490"/>
      <c r="Y27" s="1"/>
      <c r="Z27" s="124"/>
    </row>
    <row r="28" spans="1:27" s="15" customFormat="1" ht="27" x14ac:dyDescent="0.3">
      <c r="A28" s="437"/>
      <c r="B28" s="62"/>
      <c r="C28" s="94" t="s">
        <v>34</v>
      </c>
      <c r="D28" s="88" t="s">
        <v>15</v>
      </c>
      <c r="E28" s="62"/>
      <c r="F28" s="2"/>
      <c r="G28" s="62"/>
      <c r="H28" s="62"/>
      <c r="I28" s="62"/>
      <c r="J28" s="62"/>
      <c r="K28" s="77"/>
      <c r="L28" s="57" t="s">
        <v>144</v>
      </c>
      <c r="M28" s="57"/>
      <c r="N28" s="491"/>
      <c r="P28" s="491"/>
      <c r="R28" s="491"/>
      <c r="T28" s="491"/>
      <c r="V28" s="491"/>
      <c r="X28" s="491"/>
      <c r="Z28" s="124"/>
    </row>
    <row r="29" spans="1:27" s="15" customFormat="1" x14ac:dyDescent="0.25">
      <c r="A29" s="437"/>
      <c r="B29" s="62"/>
      <c r="C29" s="75"/>
      <c r="D29" s="76" t="s">
        <v>6</v>
      </c>
      <c r="E29" s="62"/>
      <c r="F29" s="2"/>
      <c r="G29" s="62"/>
      <c r="H29" s="62"/>
      <c r="I29" s="62"/>
      <c r="J29" s="62"/>
      <c r="K29" s="77"/>
      <c r="L29" s="57"/>
      <c r="M29" s="57"/>
      <c r="N29" s="491"/>
      <c r="P29" s="491"/>
      <c r="R29" s="491"/>
      <c r="T29" s="491"/>
      <c r="V29" s="491"/>
      <c r="X29" s="491"/>
      <c r="Z29" s="124"/>
    </row>
    <row r="30" spans="1:27" s="15" customFormat="1" ht="51" x14ac:dyDescent="0.25">
      <c r="A30" s="437"/>
      <c r="B30" s="62"/>
      <c r="C30" s="63"/>
      <c r="D30" s="22" t="s">
        <v>91</v>
      </c>
      <c r="E30" s="2"/>
      <c r="F30" s="2"/>
      <c r="G30" s="16"/>
      <c r="H30" s="16"/>
      <c r="I30" s="16"/>
      <c r="J30" s="16"/>
      <c r="K30" s="20"/>
      <c r="L30" s="57" t="s">
        <v>207</v>
      </c>
      <c r="M30" s="57"/>
      <c r="N30" s="491"/>
      <c r="P30" s="491"/>
      <c r="R30" s="491"/>
      <c r="T30" s="491"/>
      <c r="V30" s="491"/>
      <c r="X30" s="491"/>
      <c r="Z30" s="124"/>
    </row>
    <row r="31" spans="1:27" s="15" customFormat="1" ht="25.5" x14ac:dyDescent="0.25">
      <c r="A31" s="437"/>
      <c r="B31" s="62"/>
      <c r="C31" s="63">
        <v>1</v>
      </c>
      <c r="D31" s="345"/>
      <c r="E31" s="325"/>
      <c r="F31" s="349"/>
      <c r="G31" s="314" t="str">
        <f>IF(ISBLANK($F31), "", $F31*'Preliminary Questions'!$D$51)</f>
        <v/>
      </c>
      <c r="H31" s="345"/>
      <c r="I31" s="314" t="str">
        <f t="shared" ref="I31:I35" si="13">IF(OR(ISBLANK($F31),ISBLANK($H31)),"",$F31*$H31)</f>
        <v/>
      </c>
      <c r="J31" s="314" t="str">
        <f>IF(OR(ISBLANK($F31),ISBLANK($H31)),"",$G31*$H31)</f>
        <v/>
      </c>
      <c r="K31" s="330"/>
      <c r="L31" s="180" t="s">
        <v>201</v>
      </c>
      <c r="M31" s="57"/>
      <c r="N31" s="491"/>
      <c r="O31" s="305" t="str">
        <f t="shared" ref="O31:O35" si="14">IF(AND(ISNUMBER($N31),ISNUMBER($J31)),$N31*$J31,"")</f>
        <v/>
      </c>
      <c r="P31" s="467"/>
      <c r="Q31" s="305" t="str">
        <f t="shared" ref="Q31:Q35" si="15">IF(AND(ISNUMBER($P31),ISNUMBER($J31)),$P31*$J31,"")</f>
        <v/>
      </c>
      <c r="R31" s="467"/>
      <c r="S31" s="305" t="str">
        <f t="shared" ref="S31:S35" si="16">IF(AND(ISNUMBER($R31),ISNUMBER($J31)),$R31*$J31,"")</f>
        <v/>
      </c>
      <c r="T31" s="467"/>
      <c r="U31" s="305" t="str">
        <f t="shared" ref="U31:U35" si="17">IF(AND(ISNUMBER($T31),ISNUMBER($J31)),$T31*$J31,"")</f>
        <v/>
      </c>
      <c r="V31" s="467"/>
      <c r="W31" s="305" t="str">
        <f t="shared" ref="W31:W35" si="18">IF(AND(ISNUMBER($V31),ISNUMBER($J31)),$V31*$J31,"")</f>
        <v/>
      </c>
      <c r="X31" s="467"/>
      <c r="Y31" s="305" t="str">
        <f t="shared" ref="Y31:Y35" si="19">IF(AND(ISNUMBER($X31),ISNUMBER($J31)),$X31*$J31,"")</f>
        <v/>
      </c>
      <c r="Z31" s="124"/>
    </row>
    <row r="32" spans="1:27" s="15" customFormat="1" x14ac:dyDescent="0.25">
      <c r="A32" s="437"/>
      <c r="B32" s="62"/>
      <c r="C32" s="63">
        <v>2</v>
      </c>
      <c r="D32" s="345"/>
      <c r="E32" s="325"/>
      <c r="F32" s="349"/>
      <c r="G32" s="314" t="str">
        <f>IF(ISBLANK($F32), "", $F32*'Preliminary Questions'!$D$51)</f>
        <v/>
      </c>
      <c r="H32" s="345"/>
      <c r="I32" s="314" t="str">
        <f t="shared" si="13"/>
        <v/>
      </c>
      <c r="J32" s="314" t="str">
        <f>IF(OR(ISBLANK($F32),ISBLANK($H32)),"",$G32*$H32)</f>
        <v/>
      </c>
      <c r="K32" s="330"/>
      <c r="L32" s="57"/>
      <c r="M32" s="57"/>
      <c r="N32" s="491"/>
      <c r="O32" s="305" t="str">
        <f t="shared" si="14"/>
        <v/>
      </c>
      <c r="P32" s="467"/>
      <c r="Q32" s="305" t="str">
        <f t="shared" si="15"/>
        <v/>
      </c>
      <c r="R32" s="467"/>
      <c r="S32" s="305" t="str">
        <f t="shared" si="16"/>
        <v/>
      </c>
      <c r="T32" s="467"/>
      <c r="U32" s="305" t="str">
        <f t="shared" si="17"/>
        <v/>
      </c>
      <c r="V32" s="467"/>
      <c r="W32" s="305" t="str">
        <f t="shared" si="18"/>
        <v/>
      </c>
      <c r="X32" s="467"/>
      <c r="Y32" s="305" t="str">
        <f t="shared" si="19"/>
        <v/>
      </c>
      <c r="Z32" s="124"/>
    </row>
    <row r="33" spans="1:27" s="15" customFormat="1" x14ac:dyDescent="0.25">
      <c r="A33" s="437"/>
      <c r="B33" s="62"/>
      <c r="C33" s="63">
        <v>3</v>
      </c>
      <c r="D33" s="345"/>
      <c r="E33" s="325"/>
      <c r="F33" s="349"/>
      <c r="G33" s="314" t="str">
        <f>IF(ISBLANK($F33), "", $F33*'Preliminary Questions'!$D$51)</f>
        <v/>
      </c>
      <c r="H33" s="345"/>
      <c r="I33" s="314" t="str">
        <f t="shared" si="13"/>
        <v/>
      </c>
      <c r="J33" s="314" t="str">
        <f>IF(OR(ISBLANK($F33),ISBLANK($H33)),"",$G33*$H33)</f>
        <v/>
      </c>
      <c r="K33" s="330"/>
      <c r="L33" s="57"/>
      <c r="M33" s="57"/>
      <c r="N33" s="491"/>
      <c r="O33" s="305" t="str">
        <f t="shared" si="14"/>
        <v/>
      </c>
      <c r="P33" s="467"/>
      <c r="Q33" s="305" t="str">
        <f t="shared" si="15"/>
        <v/>
      </c>
      <c r="R33" s="467"/>
      <c r="S33" s="305" t="str">
        <f t="shared" si="16"/>
        <v/>
      </c>
      <c r="T33" s="467"/>
      <c r="U33" s="305" t="str">
        <f t="shared" si="17"/>
        <v/>
      </c>
      <c r="V33" s="467"/>
      <c r="W33" s="305" t="str">
        <f t="shared" si="18"/>
        <v/>
      </c>
      <c r="X33" s="467"/>
      <c r="Y33" s="305" t="str">
        <f t="shared" si="19"/>
        <v/>
      </c>
      <c r="Z33" s="124"/>
    </row>
    <row r="34" spans="1:27" s="15" customFormat="1" x14ac:dyDescent="0.25">
      <c r="A34" s="437"/>
      <c r="B34" s="62"/>
      <c r="C34" s="63">
        <v>4</v>
      </c>
      <c r="D34" s="345"/>
      <c r="E34" s="325"/>
      <c r="F34" s="349"/>
      <c r="G34" s="314" t="str">
        <f>IF(ISBLANK($F34), "", $F34*'Preliminary Questions'!$D$51)</f>
        <v/>
      </c>
      <c r="H34" s="345"/>
      <c r="I34" s="314" t="str">
        <f t="shared" si="13"/>
        <v/>
      </c>
      <c r="J34" s="314" t="str">
        <f>IF(OR(ISBLANK($F34),ISBLANK($H34)),"",$G34*$H34)</f>
        <v/>
      </c>
      <c r="K34" s="330"/>
      <c r="L34" s="57"/>
      <c r="M34" s="57"/>
      <c r="N34" s="491"/>
      <c r="O34" s="305" t="str">
        <f t="shared" si="14"/>
        <v/>
      </c>
      <c r="P34" s="467"/>
      <c r="Q34" s="305" t="str">
        <f t="shared" si="15"/>
        <v/>
      </c>
      <c r="R34" s="467"/>
      <c r="S34" s="305" t="str">
        <f t="shared" si="16"/>
        <v/>
      </c>
      <c r="T34" s="467"/>
      <c r="U34" s="305" t="str">
        <f t="shared" si="17"/>
        <v/>
      </c>
      <c r="V34" s="467"/>
      <c r="W34" s="305" t="str">
        <f t="shared" si="18"/>
        <v/>
      </c>
      <c r="X34" s="467"/>
      <c r="Y34" s="305" t="str">
        <f t="shared" si="19"/>
        <v/>
      </c>
      <c r="Z34" s="124"/>
    </row>
    <row r="35" spans="1:27" s="15" customFormat="1" x14ac:dyDescent="0.25">
      <c r="A35" s="437"/>
      <c r="B35" s="62"/>
      <c r="C35" s="63">
        <v>5</v>
      </c>
      <c r="D35" s="345"/>
      <c r="E35" s="325"/>
      <c r="F35" s="349"/>
      <c r="G35" s="314" t="str">
        <f>IF(ISBLANK($F35), "", $F35*'Preliminary Questions'!$D$51)</f>
        <v/>
      </c>
      <c r="H35" s="345"/>
      <c r="I35" s="314" t="str">
        <f t="shared" si="13"/>
        <v/>
      </c>
      <c r="J35" s="314" t="str">
        <f>IF(OR(ISBLANK($F35),ISBLANK($H35)),"",$G35*$H35)</f>
        <v/>
      </c>
      <c r="K35" s="330"/>
      <c r="L35" s="62"/>
      <c r="M35" s="57"/>
      <c r="N35" s="491"/>
      <c r="O35" s="305" t="str">
        <f t="shared" si="14"/>
        <v/>
      </c>
      <c r="P35" s="467"/>
      <c r="Q35" s="305" t="str">
        <f t="shared" si="15"/>
        <v/>
      </c>
      <c r="R35" s="467"/>
      <c r="S35" s="305" t="str">
        <f t="shared" si="16"/>
        <v/>
      </c>
      <c r="T35" s="467"/>
      <c r="U35" s="305" t="str">
        <f t="shared" si="17"/>
        <v/>
      </c>
      <c r="V35" s="467"/>
      <c r="W35" s="305" t="str">
        <f t="shared" si="18"/>
        <v/>
      </c>
      <c r="X35" s="467"/>
      <c r="Y35" s="305" t="str">
        <f t="shared" si="19"/>
        <v/>
      </c>
      <c r="Z35" s="124"/>
    </row>
    <row r="36" spans="1:27" s="15" customFormat="1" x14ac:dyDescent="0.25">
      <c r="A36" s="437"/>
      <c r="B36" s="62"/>
      <c r="C36" s="63"/>
      <c r="D36" s="76" t="s">
        <v>14</v>
      </c>
      <c r="E36" s="62"/>
      <c r="F36" s="2"/>
      <c r="G36" s="77"/>
      <c r="H36" s="62"/>
      <c r="I36" s="77"/>
      <c r="J36" s="77"/>
      <c r="K36" s="330"/>
      <c r="M36" s="57"/>
      <c r="N36" s="491"/>
      <c r="P36" s="491"/>
      <c r="R36" s="491"/>
      <c r="T36" s="491"/>
      <c r="V36" s="491"/>
      <c r="X36" s="491"/>
      <c r="Z36" s="124"/>
    </row>
    <row r="37" spans="1:27" s="15" customFormat="1" ht="39" x14ac:dyDescent="0.25">
      <c r="A37" s="437"/>
      <c r="B37" s="62"/>
      <c r="C37" s="63"/>
      <c r="D37" s="89" t="s">
        <v>99</v>
      </c>
      <c r="E37" s="62"/>
      <c r="F37" s="2"/>
      <c r="G37" s="62"/>
      <c r="H37" s="62"/>
      <c r="I37" s="62"/>
      <c r="J37" s="62"/>
      <c r="K37" s="77"/>
      <c r="L37" s="57" t="s">
        <v>146</v>
      </c>
      <c r="M37" s="57" t="s">
        <v>145</v>
      </c>
      <c r="N37" s="491"/>
      <c r="P37" s="491"/>
      <c r="R37" s="491"/>
      <c r="T37" s="491"/>
      <c r="V37" s="491"/>
      <c r="X37" s="491"/>
      <c r="Z37" s="124"/>
    </row>
    <row r="38" spans="1:27" s="15" customFormat="1" x14ac:dyDescent="0.25">
      <c r="A38" s="437"/>
      <c r="B38" s="62"/>
      <c r="C38" s="63">
        <v>1</v>
      </c>
      <c r="D38" s="345"/>
      <c r="E38" s="345"/>
      <c r="F38" s="349"/>
      <c r="G38" s="314" t="str">
        <f>IF(ISBLANK($F38), "", $F38*'Preliminary Questions'!$D$51)</f>
        <v/>
      </c>
      <c r="H38" s="345"/>
      <c r="I38" s="314" t="str">
        <f>IF(OR(ISBLANK($F38),ISBLANK($H38)),"",$F38*$H38)</f>
        <v/>
      </c>
      <c r="J38" s="314" t="str">
        <f>IF(OR(ISBLANK($F38),ISBLANK($H38)),"",$G38*$H38)</f>
        <v/>
      </c>
      <c r="K38" s="346"/>
      <c r="L38" s="62"/>
      <c r="M38" s="57"/>
      <c r="N38" s="491"/>
      <c r="O38" s="305" t="str">
        <f t="shared" ref="O38:O42" si="20">IF(AND(ISNUMBER($N38),ISNUMBER($J38)),$N38*$J38,"")</f>
        <v/>
      </c>
      <c r="P38" s="467"/>
      <c r="Q38" s="305" t="str">
        <f t="shared" ref="Q38:Q42" si="21">IF(AND(ISNUMBER($P38),ISNUMBER($J38)),$P38*$J38,"")</f>
        <v/>
      </c>
      <c r="R38" s="467"/>
      <c r="S38" s="305" t="str">
        <f t="shared" ref="S38:S42" si="22">IF(AND(ISNUMBER($R38),ISNUMBER($J38)),$R38*$J38,"")</f>
        <v/>
      </c>
      <c r="T38" s="467"/>
      <c r="U38" s="305" t="str">
        <f t="shared" ref="U38:U42" si="23">IF(AND(ISNUMBER($T38),ISNUMBER($J38)),$T38*$J38,"")</f>
        <v/>
      </c>
      <c r="V38" s="467"/>
      <c r="W38" s="305" t="str">
        <f t="shared" ref="W38:W42" si="24">IF(AND(ISNUMBER($V38),ISNUMBER($J38)),$V38*$J38,"")</f>
        <v/>
      </c>
      <c r="X38" s="467"/>
      <c r="Y38" s="305" t="str">
        <f t="shared" ref="Y38:Y42" si="25">IF(AND(ISNUMBER($X38),ISNUMBER($J38)),$X38*$J38,"")</f>
        <v/>
      </c>
      <c r="Z38" s="124"/>
    </row>
    <row r="39" spans="1:27" s="15" customFormat="1" x14ac:dyDescent="0.25">
      <c r="A39" s="437"/>
      <c r="B39" s="62"/>
      <c r="C39" s="63">
        <v>2</v>
      </c>
      <c r="D39" s="345"/>
      <c r="E39" s="345"/>
      <c r="F39" s="349"/>
      <c r="G39" s="314" t="str">
        <f>IF(ISBLANK($F39), "", $F39*'Preliminary Questions'!$D$51)</f>
        <v/>
      </c>
      <c r="H39" s="345"/>
      <c r="I39" s="314" t="str">
        <f>IF(OR(ISBLANK($F39),ISBLANK($H39)),"",$F39*$H39)</f>
        <v/>
      </c>
      <c r="J39" s="314" t="str">
        <f>IF(OR(ISBLANK($F39),ISBLANK($H39)),"",$G39*$H39)</f>
        <v/>
      </c>
      <c r="K39" s="346"/>
      <c r="L39" s="62"/>
      <c r="M39" s="57"/>
      <c r="N39" s="491"/>
      <c r="O39" s="305" t="str">
        <f t="shared" si="20"/>
        <v/>
      </c>
      <c r="P39" s="467"/>
      <c r="Q39" s="305" t="str">
        <f t="shared" si="21"/>
        <v/>
      </c>
      <c r="R39" s="467"/>
      <c r="S39" s="305" t="str">
        <f t="shared" si="22"/>
        <v/>
      </c>
      <c r="T39" s="467"/>
      <c r="U39" s="305" t="str">
        <f t="shared" si="23"/>
        <v/>
      </c>
      <c r="V39" s="467"/>
      <c r="W39" s="305" t="str">
        <f t="shared" si="24"/>
        <v/>
      </c>
      <c r="X39" s="467"/>
      <c r="Y39" s="305" t="str">
        <f t="shared" si="25"/>
        <v/>
      </c>
      <c r="Z39" s="124"/>
    </row>
    <row r="40" spans="1:27" s="15" customFormat="1" x14ac:dyDescent="0.25">
      <c r="A40" s="437"/>
      <c r="B40" s="62"/>
      <c r="C40" s="63">
        <v>3</v>
      </c>
      <c r="D40" s="345"/>
      <c r="E40" s="345"/>
      <c r="F40" s="349"/>
      <c r="G40" s="314" t="str">
        <f>IF(ISBLANK($F40), "", $F40*'Preliminary Questions'!$D$51)</f>
        <v/>
      </c>
      <c r="H40" s="345"/>
      <c r="I40" s="314" t="str">
        <f>IF(OR(ISBLANK($F40),ISBLANK($H40)),"",$F40*$H40)</f>
        <v/>
      </c>
      <c r="J40" s="314" t="str">
        <f>IF(OR(ISBLANK($F40),ISBLANK($H40)),"",$G40*$H40)</f>
        <v/>
      </c>
      <c r="K40" s="346"/>
      <c r="L40" s="62"/>
      <c r="M40" s="57"/>
      <c r="N40" s="491"/>
      <c r="O40" s="305" t="str">
        <f t="shared" si="20"/>
        <v/>
      </c>
      <c r="P40" s="467"/>
      <c r="Q40" s="305" t="str">
        <f t="shared" si="21"/>
        <v/>
      </c>
      <c r="R40" s="467"/>
      <c r="S40" s="305" t="str">
        <f t="shared" si="22"/>
        <v/>
      </c>
      <c r="T40" s="467"/>
      <c r="U40" s="305" t="str">
        <f t="shared" si="23"/>
        <v/>
      </c>
      <c r="V40" s="467"/>
      <c r="W40" s="305" t="str">
        <f t="shared" si="24"/>
        <v/>
      </c>
      <c r="X40" s="467"/>
      <c r="Y40" s="305" t="str">
        <f t="shared" si="25"/>
        <v/>
      </c>
      <c r="Z40" s="124"/>
    </row>
    <row r="41" spans="1:27" s="15" customFormat="1" x14ac:dyDescent="0.25">
      <c r="A41" s="437"/>
      <c r="B41" s="62"/>
      <c r="C41" s="63">
        <v>4</v>
      </c>
      <c r="D41" s="345"/>
      <c r="E41" s="345"/>
      <c r="F41" s="349"/>
      <c r="G41" s="314" t="str">
        <f>IF(ISBLANK($F41), "", $F41*'Preliminary Questions'!$D$51)</f>
        <v/>
      </c>
      <c r="H41" s="345"/>
      <c r="I41" s="314" t="str">
        <f>IF(OR(ISBLANK($F41),ISBLANK($H41)),"",$F41*$H41)</f>
        <v/>
      </c>
      <c r="J41" s="314" t="str">
        <f>IF(OR(ISBLANK($F41),ISBLANK($H41)),"",$G41*$H41)</f>
        <v/>
      </c>
      <c r="K41" s="346"/>
      <c r="L41" s="62"/>
      <c r="M41" s="57"/>
      <c r="N41" s="491"/>
      <c r="O41" s="305" t="str">
        <f t="shared" si="20"/>
        <v/>
      </c>
      <c r="P41" s="467"/>
      <c r="Q41" s="305" t="str">
        <f t="shared" si="21"/>
        <v/>
      </c>
      <c r="R41" s="467"/>
      <c r="S41" s="305" t="str">
        <f t="shared" si="22"/>
        <v/>
      </c>
      <c r="T41" s="467"/>
      <c r="U41" s="305" t="str">
        <f t="shared" si="23"/>
        <v/>
      </c>
      <c r="V41" s="467"/>
      <c r="W41" s="305" t="str">
        <f t="shared" si="24"/>
        <v/>
      </c>
      <c r="X41" s="467"/>
      <c r="Y41" s="305" t="str">
        <f t="shared" si="25"/>
        <v/>
      </c>
      <c r="Z41" s="124"/>
    </row>
    <row r="42" spans="1:27" ht="15.75" thickBot="1" x14ac:dyDescent="0.3">
      <c r="B42" s="62"/>
      <c r="C42" s="63">
        <v>5</v>
      </c>
      <c r="D42" s="345"/>
      <c r="E42" s="345"/>
      <c r="F42" s="349"/>
      <c r="G42" s="314" t="str">
        <f>IF(ISBLANK($F42), "", $F42*'Preliminary Questions'!$D$51)</f>
        <v/>
      </c>
      <c r="H42" s="345"/>
      <c r="I42" s="314" t="str">
        <f>IF(OR(ISBLANK($F42),ISBLANK($H42)),"",$F42*$H42)</f>
        <v/>
      </c>
      <c r="J42" s="314" t="str">
        <f>IF(OR(ISBLANK($F42),ISBLANK($H42)),"",$G42*$H42)</f>
        <v/>
      </c>
      <c r="K42" s="346"/>
      <c r="L42" s="62"/>
      <c r="M42" s="57"/>
      <c r="O42" s="305" t="str">
        <f t="shared" si="20"/>
        <v/>
      </c>
      <c r="P42" s="467"/>
      <c r="Q42" s="305" t="str">
        <f t="shared" si="21"/>
        <v/>
      </c>
      <c r="R42" s="467"/>
      <c r="S42" s="305" t="str">
        <f t="shared" si="22"/>
        <v/>
      </c>
      <c r="T42" s="467"/>
      <c r="U42" s="305" t="str">
        <f t="shared" si="23"/>
        <v/>
      </c>
      <c r="V42" s="467"/>
      <c r="W42" s="305" t="str">
        <f t="shared" si="24"/>
        <v/>
      </c>
      <c r="X42" s="467"/>
      <c r="Y42" s="305" t="str">
        <f t="shared" si="25"/>
        <v/>
      </c>
    </row>
    <row r="43" spans="1:27" ht="15.75" thickBot="1" x14ac:dyDescent="0.3">
      <c r="B43" s="143"/>
      <c r="C43" s="146"/>
      <c r="D43" s="134" t="s">
        <v>51</v>
      </c>
      <c r="E43" s="135"/>
      <c r="F43" s="149"/>
      <c r="G43" s="136"/>
      <c r="H43" s="137"/>
      <c r="I43" s="294">
        <f>SUM($I$31:$I$35,$I$38:$I$42)</f>
        <v>0</v>
      </c>
      <c r="J43" s="138">
        <f>SUM($J$31:$J$35,$J$38:$J$42)</f>
        <v>0</v>
      </c>
      <c r="K43" s="143"/>
      <c r="L43" s="143"/>
      <c r="M43" s="147"/>
      <c r="N43" s="475">
        <f t="shared" ref="N43:Y43" si="26">SUM(N31:N42)</f>
        <v>0</v>
      </c>
      <c r="O43" s="393">
        <f t="shared" si="26"/>
        <v>0</v>
      </c>
      <c r="P43" s="475">
        <f t="shared" si="26"/>
        <v>0</v>
      </c>
      <c r="Q43" s="393">
        <f t="shared" si="26"/>
        <v>0</v>
      </c>
      <c r="R43" s="475">
        <f t="shared" si="26"/>
        <v>0</v>
      </c>
      <c r="S43" s="393">
        <f t="shared" si="26"/>
        <v>0</v>
      </c>
      <c r="T43" s="475">
        <f t="shared" si="26"/>
        <v>0</v>
      </c>
      <c r="U43" s="393">
        <f t="shared" si="26"/>
        <v>0</v>
      </c>
      <c r="V43" s="475">
        <f t="shared" si="26"/>
        <v>0</v>
      </c>
      <c r="W43" s="393">
        <f t="shared" si="26"/>
        <v>0</v>
      </c>
      <c r="X43" s="475">
        <f t="shared" si="26"/>
        <v>0</v>
      </c>
      <c r="Y43" s="393">
        <f t="shared" si="26"/>
        <v>0</v>
      </c>
      <c r="Z43" s="162"/>
      <c r="AA43" s="390" t="b">
        <f>SUM(O43,Q43,S43,U43,W43,Y43)=J43</f>
        <v>1</v>
      </c>
    </row>
    <row r="44" spans="1:27" ht="4.5" customHeight="1" x14ac:dyDescent="0.25">
      <c r="B44" s="59"/>
      <c r="C44" s="59"/>
      <c r="D44" s="59"/>
      <c r="E44" s="59"/>
      <c r="F44" s="1"/>
      <c r="G44" s="59"/>
      <c r="H44" s="59"/>
      <c r="I44" s="59"/>
      <c r="J44" s="59"/>
      <c r="K44" s="91"/>
      <c r="L44" s="59"/>
      <c r="M44" s="92"/>
      <c r="N44" s="484"/>
      <c r="O44" s="416"/>
      <c r="P44" s="484"/>
      <c r="Q44" s="416"/>
      <c r="R44" s="484"/>
      <c r="S44" s="416"/>
      <c r="T44" s="484"/>
      <c r="U44" s="416"/>
      <c r="V44" s="484"/>
      <c r="W44" s="416"/>
      <c r="X44" s="484"/>
      <c r="Y44" s="416"/>
    </row>
    <row r="45" spans="1:27" ht="18.75" x14ac:dyDescent="0.3">
      <c r="B45" s="62"/>
      <c r="C45" s="88" t="s">
        <v>35</v>
      </c>
      <c r="D45" s="88" t="s">
        <v>22</v>
      </c>
      <c r="E45" s="62"/>
      <c r="G45" s="62"/>
      <c r="H45" s="62"/>
      <c r="I45" s="62"/>
      <c r="J45" s="62"/>
      <c r="K45" s="77"/>
      <c r="L45" s="57"/>
      <c r="M45" s="57"/>
    </row>
    <row r="46" spans="1:27" x14ac:dyDescent="0.25">
      <c r="B46" s="62"/>
      <c r="C46" s="76"/>
      <c r="D46" s="76" t="s">
        <v>6</v>
      </c>
      <c r="E46" s="62"/>
      <c r="G46" s="62"/>
      <c r="H46" s="62"/>
      <c r="I46" s="62"/>
      <c r="J46" s="62"/>
      <c r="K46" s="77"/>
      <c r="L46" s="57"/>
      <c r="M46" s="57"/>
    </row>
    <row r="47" spans="1:27" ht="51" x14ac:dyDescent="0.25">
      <c r="B47" s="62"/>
      <c r="C47" s="62"/>
      <c r="D47" s="22" t="s">
        <v>91</v>
      </c>
      <c r="G47" s="16"/>
      <c r="H47" s="16"/>
      <c r="I47" s="16"/>
      <c r="J47" s="16"/>
      <c r="K47" s="20"/>
      <c r="L47" s="57" t="s">
        <v>208</v>
      </c>
      <c r="M47" s="57"/>
    </row>
    <row r="48" spans="1:27" ht="25.5" x14ac:dyDescent="0.25">
      <c r="B48" s="62"/>
      <c r="C48" s="62">
        <v>1</v>
      </c>
      <c r="D48" s="356"/>
      <c r="E48" s="325"/>
      <c r="F48" s="349"/>
      <c r="G48" s="314" t="str">
        <f>IF(ISBLANK($F48), "", $F48*'Preliminary Questions'!$D$51)</f>
        <v/>
      </c>
      <c r="H48" s="345"/>
      <c r="I48" s="314" t="str">
        <f>IF(OR(ISBLANK($F48),ISBLANK($H48)),"",$F48*$H48)</f>
        <v/>
      </c>
      <c r="J48" s="314" t="str">
        <f>IF(OR(ISBLANK($F48),ISBLANK($H48)),"",$G48*$H48)</f>
        <v/>
      </c>
      <c r="K48" s="330"/>
      <c r="L48" s="180" t="s">
        <v>201</v>
      </c>
      <c r="M48" s="57"/>
      <c r="O48" s="305" t="str">
        <f t="shared" ref="O48:O52" si="27">IF(AND(ISNUMBER($N48),ISNUMBER($J48)),$N48*$J48,"")</f>
        <v/>
      </c>
      <c r="P48" s="467"/>
      <c r="Q48" s="305" t="str">
        <f t="shared" ref="Q48:Q52" si="28">IF(AND(ISNUMBER($P48),ISNUMBER($J48)),$P48*$J48,"")</f>
        <v/>
      </c>
      <c r="R48" s="467"/>
      <c r="S48" s="305" t="str">
        <f t="shared" ref="S48:S52" si="29">IF(AND(ISNUMBER($R48),ISNUMBER($J48)),$R48*$J48,"")</f>
        <v/>
      </c>
      <c r="T48" s="467"/>
      <c r="U48" s="305" t="str">
        <f t="shared" ref="U48:U52" si="30">IF(AND(ISNUMBER($T48),ISNUMBER($J48)),$T48*$J48,"")</f>
        <v/>
      </c>
      <c r="V48" s="467"/>
      <c r="W48" s="305" t="str">
        <f t="shared" ref="W48:W52" si="31">IF(AND(ISNUMBER($V48),ISNUMBER($J48)),$V48*$J48,"")</f>
        <v/>
      </c>
      <c r="X48" s="467"/>
      <c r="Y48" s="305" t="str">
        <f t="shared" ref="Y48:Y52" si="32">IF(AND(ISNUMBER($X48),ISNUMBER($J48)),$X48*$J48,"")</f>
        <v/>
      </c>
    </row>
    <row r="49" spans="1:27" x14ac:dyDescent="0.25">
      <c r="B49" s="62"/>
      <c r="C49" s="62">
        <v>2</v>
      </c>
      <c r="D49" s="356"/>
      <c r="E49" s="325"/>
      <c r="F49" s="349"/>
      <c r="G49" s="314" t="str">
        <f>IF(ISBLANK($F49), "", $F49*'Preliminary Questions'!$D$51)</f>
        <v/>
      </c>
      <c r="H49" s="345"/>
      <c r="I49" s="314" t="str">
        <f>IF(OR(ISBLANK($F49),ISBLANK($H49)),"",$F49*$H49)</f>
        <v/>
      </c>
      <c r="J49" s="314" t="str">
        <f>IF(OR(ISBLANK($F49),ISBLANK($H49)),"",$G49*$H49)</f>
        <v/>
      </c>
      <c r="K49" s="330"/>
      <c r="L49" s="57"/>
      <c r="M49" s="57"/>
      <c r="O49" s="305" t="str">
        <f t="shared" si="27"/>
        <v/>
      </c>
      <c r="P49" s="467"/>
      <c r="Q49" s="305" t="str">
        <f t="shared" si="28"/>
        <v/>
      </c>
      <c r="R49" s="467"/>
      <c r="S49" s="305" t="str">
        <f t="shared" si="29"/>
        <v/>
      </c>
      <c r="T49" s="467"/>
      <c r="U49" s="305" t="str">
        <f t="shared" si="30"/>
        <v/>
      </c>
      <c r="V49" s="467"/>
      <c r="W49" s="305" t="str">
        <f t="shared" si="31"/>
        <v/>
      </c>
      <c r="X49" s="467"/>
      <c r="Y49" s="305" t="str">
        <f t="shared" si="32"/>
        <v/>
      </c>
    </row>
    <row r="50" spans="1:27" x14ac:dyDescent="0.25">
      <c r="B50" s="62"/>
      <c r="C50" s="62">
        <v>3</v>
      </c>
      <c r="D50" s="356"/>
      <c r="E50" s="325"/>
      <c r="F50" s="349"/>
      <c r="G50" s="314" t="str">
        <f>IF(ISBLANK($F50), "", $F50*'Preliminary Questions'!$D$51)</f>
        <v/>
      </c>
      <c r="H50" s="345"/>
      <c r="I50" s="314" t="str">
        <f>IF(OR(ISBLANK($F50),ISBLANK($H50)),"",$F50*$H50)</f>
        <v/>
      </c>
      <c r="J50" s="314" t="str">
        <f>IF(OR(ISBLANK($F50),ISBLANK($H50)),"",$G50*$H50)</f>
        <v/>
      </c>
      <c r="K50" s="330"/>
      <c r="L50" s="57"/>
      <c r="M50" s="57"/>
      <c r="O50" s="305" t="str">
        <f t="shared" si="27"/>
        <v/>
      </c>
      <c r="P50" s="467"/>
      <c r="Q50" s="305" t="str">
        <f t="shared" si="28"/>
        <v/>
      </c>
      <c r="R50" s="467"/>
      <c r="S50" s="305" t="str">
        <f t="shared" si="29"/>
        <v/>
      </c>
      <c r="T50" s="467"/>
      <c r="U50" s="305" t="str">
        <f t="shared" si="30"/>
        <v/>
      </c>
      <c r="V50" s="467"/>
      <c r="W50" s="305" t="str">
        <f t="shared" si="31"/>
        <v/>
      </c>
      <c r="X50" s="467"/>
      <c r="Y50" s="305" t="str">
        <f t="shared" si="32"/>
        <v/>
      </c>
    </row>
    <row r="51" spans="1:27" x14ac:dyDescent="0.25">
      <c r="B51" s="62"/>
      <c r="C51" s="62">
        <v>4</v>
      </c>
      <c r="D51" s="356"/>
      <c r="E51" s="325"/>
      <c r="F51" s="349"/>
      <c r="G51" s="314" t="str">
        <f>IF(ISBLANK($F51), "", $F51*'Preliminary Questions'!$D$51)</f>
        <v/>
      </c>
      <c r="H51" s="345"/>
      <c r="I51" s="314" t="str">
        <f>IF(OR(ISBLANK($F51),ISBLANK($H51)),"",$F51*$H51)</f>
        <v/>
      </c>
      <c r="J51" s="314" t="str">
        <f>IF(OR(ISBLANK($F51),ISBLANK($H51)),"",$G51*$H51)</f>
        <v/>
      </c>
      <c r="K51" s="330"/>
      <c r="L51" s="57"/>
      <c r="M51" s="57"/>
      <c r="O51" s="305" t="str">
        <f t="shared" si="27"/>
        <v/>
      </c>
      <c r="P51" s="467"/>
      <c r="Q51" s="305" t="str">
        <f t="shared" si="28"/>
        <v/>
      </c>
      <c r="R51" s="467"/>
      <c r="S51" s="305" t="str">
        <f t="shared" si="29"/>
        <v/>
      </c>
      <c r="T51" s="467"/>
      <c r="U51" s="305" t="str">
        <f t="shared" si="30"/>
        <v/>
      </c>
      <c r="V51" s="467"/>
      <c r="W51" s="305" t="str">
        <f t="shared" si="31"/>
        <v/>
      </c>
      <c r="X51" s="467"/>
      <c r="Y51" s="305" t="str">
        <f t="shared" si="32"/>
        <v/>
      </c>
    </row>
    <row r="52" spans="1:27" x14ac:dyDescent="0.25">
      <c r="B52" s="62"/>
      <c r="C52" s="62">
        <v>5</v>
      </c>
      <c r="D52" s="345"/>
      <c r="E52" s="325"/>
      <c r="F52" s="349"/>
      <c r="G52" s="314" t="str">
        <f>IF(ISBLANK($F52), "", $F52*'Preliminary Questions'!$D$51)</f>
        <v/>
      </c>
      <c r="H52" s="345"/>
      <c r="I52" s="314" t="str">
        <f>IF(OR(ISBLANK($F52),ISBLANK($H52)),"",$F52*$H52)</f>
        <v/>
      </c>
      <c r="J52" s="314" t="str">
        <f>IF(OR(ISBLANK($F52),ISBLANK($H52)),"",$G52*$H52)</f>
        <v/>
      </c>
      <c r="K52" s="330"/>
      <c r="L52" s="57"/>
      <c r="M52" s="57"/>
      <c r="O52" s="305" t="str">
        <f t="shared" si="27"/>
        <v/>
      </c>
      <c r="P52" s="467"/>
      <c r="Q52" s="305" t="str">
        <f t="shared" si="28"/>
        <v/>
      </c>
      <c r="R52" s="467"/>
      <c r="S52" s="305" t="str">
        <f t="shared" si="29"/>
        <v/>
      </c>
      <c r="T52" s="467"/>
      <c r="U52" s="305" t="str">
        <f t="shared" si="30"/>
        <v/>
      </c>
      <c r="V52" s="467"/>
      <c r="W52" s="305" t="str">
        <f t="shared" si="31"/>
        <v/>
      </c>
      <c r="X52" s="467"/>
      <c r="Y52" s="305" t="str">
        <f t="shared" si="32"/>
        <v/>
      </c>
    </row>
    <row r="53" spans="1:27" ht="26.25" x14ac:dyDescent="0.25">
      <c r="B53" s="62"/>
      <c r="C53" s="62"/>
      <c r="D53" s="76" t="s">
        <v>14</v>
      </c>
      <c r="E53" s="62"/>
      <c r="G53" s="62"/>
      <c r="H53" s="62"/>
      <c r="I53" s="62"/>
      <c r="J53" s="62"/>
      <c r="K53" s="77"/>
      <c r="L53" s="57" t="s">
        <v>100</v>
      </c>
      <c r="M53" s="57"/>
    </row>
    <row r="54" spans="1:27" ht="26.25" x14ac:dyDescent="0.25">
      <c r="B54" s="62"/>
      <c r="C54" s="62"/>
      <c r="D54" s="89" t="s">
        <v>99</v>
      </c>
      <c r="E54" s="62"/>
      <c r="G54" s="62"/>
      <c r="H54" s="62"/>
      <c r="I54" s="62"/>
      <c r="J54" s="62"/>
      <c r="K54" s="77"/>
      <c r="L54" s="57"/>
      <c r="M54" s="57"/>
    </row>
    <row r="55" spans="1:27" x14ac:dyDescent="0.25">
      <c r="B55" s="62"/>
      <c r="C55" s="62">
        <v>1</v>
      </c>
      <c r="D55" s="345"/>
      <c r="E55" s="345"/>
      <c r="F55" s="349"/>
      <c r="G55" s="314" t="str">
        <f>IF(ISBLANK($F55), "", $F55*'Preliminary Questions'!$D$51)</f>
        <v/>
      </c>
      <c r="H55" s="345"/>
      <c r="I55" s="314" t="str">
        <f>IF(OR(ISBLANK($F55),ISBLANK($H55)),"",$F55*$H55)</f>
        <v/>
      </c>
      <c r="J55" s="314" t="str">
        <f>IF(OR(ISBLANK($F55),ISBLANK($H55)),"",$G55*$H55)</f>
        <v/>
      </c>
      <c r="K55" s="346"/>
      <c r="L55" s="57"/>
      <c r="M55" s="57"/>
      <c r="O55" s="305" t="str">
        <f t="shared" ref="O55:O59" si="33">IF(AND(ISNUMBER($N55),ISNUMBER($J55)),$N55*$J55,"")</f>
        <v/>
      </c>
      <c r="P55" s="467"/>
      <c r="Q55" s="305" t="str">
        <f t="shared" ref="Q55:Q59" si="34">IF(AND(ISNUMBER($P55),ISNUMBER($J55)),$P55*$J55,"")</f>
        <v/>
      </c>
      <c r="R55" s="467"/>
      <c r="S55" s="305" t="str">
        <f t="shared" ref="S55:S59" si="35">IF(AND(ISNUMBER($R55),ISNUMBER($J55)),$R55*$J55,"")</f>
        <v/>
      </c>
      <c r="T55" s="467"/>
      <c r="U55" s="305" t="str">
        <f t="shared" ref="U55:U59" si="36">IF(AND(ISNUMBER($T55),ISNUMBER($J55)),$T55*$J55,"")</f>
        <v/>
      </c>
      <c r="V55" s="467"/>
      <c r="W55" s="305" t="str">
        <f t="shared" ref="W55:W59" si="37">IF(AND(ISNUMBER($V55),ISNUMBER($J55)),$V55*$J55,"")</f>
        <v/>
      </c>
      <c r="X55" s="467"/>
      <c r="Y55" s="305" t="str">
        <f t="shared" ref="Y55:Y59" si="38">IF(AND(ISNUMBER($X55),ISNUMBER($J55)),$X55*$J55,"")</f>
        <v/>
      </c>
    </row>
    <row r="56" spans="1:27" x14ac:dyDescent="0.25">
      <c r="C56" s="62">
        <v>2</v>
      </c>
      <c r="D56" s="349"/>
      <c r="E56" s="349"/>
      <c r="F56" s="349"/>
      <c r="G56" s="314" t="str">
        <f>IF(ISBLANK($F56), "", $F56*'Preliminary Questions'!$D$51)</f>
        <v/>
      </c>
      <c r="H56" s="349"/>
      <c r="I56" s="314" t="str">
        <f>IF(OR(ISBLANK($F56),ISBLANK($H56)),"",$F56*$H56)</f>
        <v/>
      </c>
      <c r="J56" s="314" t="str">
        <f>IF(OR(ISBLANK($F56),ISBLANK($H56)),"",$G56*$H56)</f>
        <v/>
      </c>
      <c r="K56" s="349"/>
      <c r="O56" s="305" t="str">
        <f t="shared" si="33"/>
        <v/>
      </c>
      <c r="P56" s="467"/>
      <c r="Q56" s="305" t="str">
        <f t="shared" si="34"/>
        <v/>
      </c>
      <c r="R56" s="467"/>
      <c r="S56" s="305" t="str">
        <f t="shared" si="35"/>
        <v/>
      </c>
      <c r="T56" s="467"/>
      <c r="U56" s="305" t="str">
        <f t="shared" si="36"/>
        <v/>
      </c>
      <c r="V56" s="467"/>
      <c r="W56" s="305" t="str">
        <f t="shared" si="37"/>
        <v/>
      </c>
      <c r="X56" s="467"/>
      <c r="Y56" s="305" t="str">
        <f t="shared" si="38"/>
        <v/>
      </c>
    </row>
    <row r="57" spans="1:27" x14ac:dyDescent="0.25">
      <c r="C57" s="62">
        <v>3</v>
      </c>
      <c r="D57" s="349"/>
      <c r="E57" s="349"/>
      <c r="F57" s="349"/>
      <c r="G57" s="314" t="str">
        <f>IF(ISBLANK($F57), "", $F57*'Preliminary Questions'!$D$51)</f>
        <v/>
      </c>
      <c r="H57" s="349"/>
      <c r="I57" s="314" t="str">
        <f>IF(OR(ISBLANK($F57),ISBLANK($H57)),"",$F57*$H57)</f>
        <v/>
      </c>
      <c r="J57" s="314" t="str">
        <f>IF(OR(ISBLANK($F57),ISBLANK($H57)),"",$G57*$H57)</f>
        <v/>
      </c>
      <c r="K57" s="349"/>
      <c r="O57" s="305" t="str">
        <f t="shared" si="33"/>
        <v/>
      </c>
      <c r="P57" s="467"/>
      <c r="Q57" s="305" t="str">
        <f t="shared" si="34"/>
        <v/>
      </c>
      <c r="R57" s="467"/>
      <c r="S57" s="305" t="str">
        <f t="shared" si="35"/>
        <v/>
      </c>
      <c r="T57" s="467"/>
      <c r="U57" s="305" t="str">
        <f t="shared" si="36"/>
        <v/>
      </c>
      <c r="V57" s="467"/>
      <c r="W57" s="305" t="str">
        <f t="shared" si="37"/>
        <v/>
      </c>
      <c r="X57" s="467"/>
      <c r="Y57" s="305" t="str">
        <f t="shared" si="38"/>
        <v/>
      </c>
    </row>
    <row r="58" spans="1:27" x14ac:dyDescent="0.25">
      <c r="C58" s="62">
        <v>4</v>
      </c>
      <c r="D58" s="349"/>
      <c r="E58" s="349"/>
      <c r="F58" s="349"/>
      <c r="G58" s="314" t="str">
        <f>IF(ISBLANK($F58), "", $F58*'Preliminary Questions'!$D$51)</f>
        <v/>
      </c>
      <c r="H58" s="349"/>
      <c r="I58" s="314" t="str">
        <f>IF(OR(ISBLANK($F58),ISBLANK($H58)),"",$F58*$H58)</f>
        <v/>
      </c>
      <c r="J58" s="314" t="str">
        <f>IF(OR(ISBLANK($F58),ISBLANK($H58)),"",$G58*$H58)</f>
        <v/>
      </c>
      <c r="K58" s="349"/>
      <c r="O58" s="305" t="str">
        <f t="shared" si="33"/>
        <v/>
      </c>
      <c r="P58" s="467"/>
      <c r="Q58" s="305" t="str">
        <f t="shared" si="34"/>
        <v/>
      </c>
      <c r="R58" s="467"/>
      <c r="S58" s="305" t="str">
        <f t="shared" si="35"/>
        <v/>
      </c>
      <c r="T58" s="467"/>
      <c r="U58" s="305" t="str">
        <f t="shared" si="36"/>
        <v/>
      </c>
      <c r="V58" s="467"/>
      <c r="W58" s="305" t="str">
        <f t="shared" si="37"/>
        <v/>
      </c>
      <c r="X58" s="467"/>
      <c r="Y58" s="305" t="str">
        <f t="shared" si="38"/>
        <v/>
      </c>
    </row>
    <row r="59" spans="1:27" ht="15.75" thickBot="1" x14ac:dyDescent="0.3">
      <c r="C59" s="62">
        <v>5</v>
      </c>
      <c r="D59" s="349"/>
      <c r="E59" s="349"/>
      <c r="F59" s="349"/>
      <c r="G59" s="314" t="str">
        <f>IF(ISBLANK($F59), "", $F59*'Preliminary Questions'!$D$51)</f>
        <v/>
      </c>
      <c r="H59" s="349"/>
      <c r="I59" s="314" t="str">
        <f>IF(OR(ISBLANK($F59),ISBLANK($H59)),"",$F59*$H59)</f>
        <v/>
      </c>
      <c r="J59" s="314" t="str">
        <f>IF(OR(ISBLANK($F59),ISBLANK($H59)),"",$G59*$H59)</f>
        <v/>
      </c>
      <c r="K59" s="349"/>
      <c r="O59" s="305" t="str">
        <f t="shared" si="33"/>
        <v/>
      </c>
      <c r="P59" s="467"/>
      <c r="Q59" s="305" t="str">
        <f t="shared" si="34"/>
        <v/>
      </c>
      <c r="R59" s="467"/>
      <c r="S59" s="305" t="str">
        <f t="shared" si="35"/>
        <v/>
      </c>
      <c r="T59" s="467"/>
      <c r="U59" s="305" t="str">
        <f t="shared" si="36"/>
        <v/>
      </c>
      <c r="V59" s="467"/>
      <c r="W59" s="305" t="str">
        <f t="shared" si="37"/>
        <v/>
      </c>
      <c r="X59" s="467"/>
      <c r="Y59" s="305" t="str">
        <f t="shared" si="38"/>
        <v/>
      </c>
    </row>
    <row r="60" spans="1:27" ht="15.75" thickBot="1" x14ac:dyDescent="0.3">
      <c r="B60" s="149"/>
      <c r="C60" s="143"/>
      <c r="D60" s="134" t="s">
        <v>51</v>
      </c>
      <c r="E60" s="135"/>
      <c r="F60" s="149"/>
      <c r="G60" s="136"/>
      <c r="H60" s="137"/>
      <c r="I60" s="294">
        <f>SUM($I$48:$I$52,$I$55:$I$59)</f>
        <v>0</v>
      </c>
      <c r="J60" s="138">
        <f>SUM($J$48:$J$52,$J$55:$J$59)</f>
        <v>0</v>
      </c>
      <c r="K60" s="149"/>
      <c r="L60" s="149"/>
      <c r="M60" s="149"/>
      <c r="N60" s="475">
        <f t="shared" ref="N60:Y60" si="39">SUM(N48:N59)</f>
        <v>0</v>
      </c>
      <c r="O60" s="393">
        <f t="shared" si="39"/>
        <v>0</v>
      </c>
      <c r="P60" s="475">
        <f t="shared" si="39"/>
        <v>0</v>
      </c>
      <c r="Q60" s="393">
        <f t="shared" si="39"/>
        <v>0</v>
      </c>
      <c r="R60" s="475">
        <f t="shared" si="39"/>
        <v>0</v>
      </c>
      <c r="S60" s="393">
        <f t="shared" si="39"/>
        <v>0</v>
      </c>
      <c r="T60" s="475">
        <f t="shared" si="39"/>
        <v>0</v>
      </c>
      <c r="U60" s="393">
        <f t="shared" si="39"/>
        <v>0</v>
      </c>
      <c r="V60" s="475">
        <f t="shared" si="39"/>
        <v>0</v>
      </c>
      <c r="W60" s="393">
        <f t="shared" si="39"/>
        <v>0</v>
      </c>
      <c r="X60" s="475">
        <f t="shared" si="39"/>
        <v>0</v>
      </c>
      <c r="Y60" s="393">
        <f t="shared" si="39"/>
        <v>0</v>
      </c>
      <c r="Z60" s="162"/>
      <c r="AA60" s="390" t="b">
        <f>SUM(O60,Q60,S60,U60,W60,Y60)=J60</f>
        <v>1</v>
      </c>
    </row>
    <row r="61" spans="1:27" ht="6" customHeight="1" x14ac:dyDescent="0.25">
      <c r="B61" s="1"/>
      <c r="C61" s="1"/>
      <c r="D61" s="1"/>
      <c r="E61" s="1"/>
      <c r="F61" s="1"/>
      <c r="G61" s="1"/>
      <c r="H61" s="1"/>
      <c r="I61" s="1"/>
      <c r="J61" s="1"/>
      <c r="K61" s="1"/>
      <c r="L61" s="1"/>
      <c r="M61" s="1"/>
      <c r="N61" s="484"/>
      <c r="O61" s="416"/>
      <c r="P61" s="476"/>
      <c r="Q61" s="416"/>
      <c r="R61" s="484"/>
      <c r="S61" s="416"/>
      <c r="T61" s="484"/>
      <c r="U61" s="416"/>
      <c r="V61" s="484"/>
      <c r="W61" s="416"/>
      <c r="X61" s="484"/>
      <c r="Y61" s="416"/>
    </row>
    <row r="62" spans="1:27" s="162" customFormat="1" ht="18.75" x14ac:dyDescent="0.25">
      <c r="A62" s="427"/>
      <c r="B62" s="42"/>
      <c r="C62" s="17" t="s">
        <v>36</v>
      </c>
      <c r="D62" s="55" t="s">
        <v>54</v>
      </c>
      <c r="E62" s="157"/>
      <c r="F62" s="2"/>
      <c r="G62" s="42"/>
      <c r="H62" s="157"/>
      <c r="I62" s="157"/>
      <c r="J62" s="158"/>
      <c r="K62" s="156"/>
      <c r="L62" s="42"/>
      <c r="M62" s="42"/>
      <c r="N62" s="467"/>
      <c r="P62" s="467"/>
      <c r="R62" s="467"/>
      <c r="T62" s="467"/>
      <c r="V62" s="467"/>
      <c r="X62" s="467"/>
    </row>
    <row r="63" spans="1:27" s="162" customFormat="1" ht="38.25" x14ac:dyDescent="0.25">
      <c r="A63" s="427"/>
      <c r="B63" s="42"/>
      <c r="C63" s="17"/>
      <c r="D63" s="179" t="s">
        <v>108</v>
      </c>
      <c r="E63" s="157"/>
      <c r="F63" s="2"/>
      <c r="G63" s="42"/>
      <c r="H63" s="157"/>
      <c r="I63" s="157"/>
      <c r="J63" s="158"/>
      <c r="K63" s="156"/>
      <c r="L63" s="322" t="s">
        <v>166</v>
      </c>
      <c r="M63" s="42"/>
      <c r="N63" s="467"/>
      <c r="P63" s="467"/>
      <c r="R63" s="467"/>
      <c r="T63" s="467"/>
      <c r="V63" s="467"/>
      <c r="X63" s="467"/>
    </row>
    <row r="64" spans="1:27" s="169" customFormat="1" ht="15" customHeight="1" x14ac:dyDescent="0.25">
      <c r="A64" s="430"/>
      <c r="B64" s="166"/>
      <c r="C64" s="166">
        <v>1</v>
      </c>
      <c r="D64" s="329"/>
      <c r="E64" s="324"/>
      <c r="F64" s="349"/>
      <c r="G64" s="314" t="str">
        <f>IF(ISBLANK($F64), "", $F64*'Preliminary Questions'!$D$51)</f>
        <v/>
      </c>
      <c r="H64" s="324"/>
      <c r="I64" s="308" t="str">
        <f>IF(OR(ISBLANK($F64),ISBLANK($H64)),"",$F64*$H64)</f>
        <v/>
      </c>
      <c r="J64" s="314" t="str">
        <f>IF(OR(ISBLANK($F64),ISBLANK($H64)),"",$G64*$H64)</f>
        <v/>
      </c>
      <c r="K64" s="329"/>
      <c r="L64" s="166"/>
      <c r="M64" s="166"/>
      <c r="N64" s="468"/>
      <c r="O64" s="305" t="str">
        <f t="shared" ref="O64:O68" si="40">IF(AND(ISNUMBER($N64),ISNUMBER($J64)),$N64*$J64,"")</f>
        <v/>
      </c>
      <c r="P64" s="467"/>
      <c r="Q64" s="305" t="str">
        <f t="shared" ref="Q64:Q68" si="41">IF(AND(ISNUMBER($P64),ISNUMBER($J64)),$P64*$J64,"")</f>
        <v/>
      </c>
      <c r="R64" s="467"/>
      <c r="S64" s="305" t="str">
        <f t="shared" ref="S64:S68" si="42">IF(AND(ISNUMBER($R64),ISNUMBER($J64)),$R64*$J64,"")</f>
        <v/>
      </c>
      <c r="T64" s="467"/>
      <c r="U64" s="305" t="str">
        <f t="shared" ref="U64:U68" si="43">IF(AND(ISNUMBER($T64),ISNUMBER($J64)),$T64*$J64,"")</f>
        <v/>
      </c>
      <c r="V64" s="467"/>
      <c r="W64" s="305" t="str">
        <f t="shared" ref="W64:W68" si="44">IF(AND(ISNUMBER($V64),ISNUMBER($J64)),$V64*$J64,"")</f>
        <v/>
      </c>
      <c r="X64" s="467"/>
      <c r="Y64" s="305" t="str">
        <f t="shared" ref="Y64:Y68" si="45">IF(AND(ISNUMBER($X64),ISNUMBER($J64)),$X64*$J64,"")</f>
        <v/>
      </c>
    </row>
    <row r="65" spans="1:27" s="169" customFormat="1" ht="15" customHeight="1" x14ac:dyDescent="0.25">
      <c r="A65" s="430"/>
      <c r="B65" s="166"/>
      <c r="C65" s="166">
        <v>2</v>
      </c>
      <c r="D65" s="329"/>
      <c r="E65" s="324"/>
      <c r="F65" s="349"/>
      <c r="G65" s="314" t="str">
        <f>IF(ISBLANK($F65), "", $F65*'Preliminary Questions'!$D$51)</f>
        <v/>
      </c>
      <c r="H65" s="324"/>
      <c r="I65" s="308" t="str">
        <f>IF(OR(ISBLANK($F65),ISBLANK($H65)),"",$F65*$H65)</f>
        <v/>
      </c>
      <c r="J65" s="314" t="str">
        <f>IF(OR(ISBLANK($F65),ISBLANK($H65)),"",$G65*$H65)</f>
        <v/>
      </c>
      <c r="K65" s="329"/>
      <c r="L65" s="166"/>
      <c r="M65" s="166"/>
      <c r="N65" s="468"/>
      <c r="O65" s="305" t="str">
        <f t="shared" si="40"/>
        <v/>
      </c>
      <c r="P65" s="467"/>
      <c r="Q65" s="305" t="str">
        <f t="shared" si="41"/>
        <v/>
      </c>
      <c r="R65" s="467"/>
      <c r="S65" s="305" t="str">
        <f t="shared" si="42"/>
        <v/>
      </c>
      <c r="T65" s="467"/>
      <c r="U65" s="305" t="str">
        <f t="shared" si="43"/>
        <v/>
      </c>
      <c r="V65" s="467"/>
      <c r="W65" s="305" t="str">
        <f t="shared" si="44"/>
        <v/>
      </c>
      <c r="X65" s="467"/>
      <c r="Y65" s="305" t="str">
        <f t="shared" si="45"/>
        <v/>
      </c>
    </row>
    <row r="66" spans="1:27" s="169" customFormat="1" ht="15" customHeight="1" x14ac:dyDescent="0.25">
      <c r="A66" s="430"/>
      <c r="B66" s="166"/>
      <c r="C66" s="166">
        <v>3</v>
      </c>
      <c r="D66" s="329"/>
      <c r="E66" s="324"/>
      <c r="F66" s="349"/>
      <c r="G66" s="314" t="str">
        <f>IF(ISBLANK($F66), "", $F66*'Preliminary Questions'!$D$51)</f>
        <v/>
      </c>
      <c r="H66" s="324"/>
      <c r="I66" s="308" t="str">
        <f>IF(OR(ISBLANK($F66),ISBLANK($H66)),"",$F66*$H66)</f>
        <v/>
      </c>
      <c r="J66" s="314" t="str">
        <f>IF(OR(ISBLANK($F66),ISBLANK($H66)),"",$G66*$H66)</f>
        <v/>
      </c>
      <c r="K66" s="329"/>
      <c r="L66" s="166"/>
      <c r="M66" s="166"/>
      <c r="N66" s="468"/>
      <c r="O66" s="305" t="str">
        <f t="shared" si="40"/>
        <v/>
      </c>
      <c r="P66" s="467"/>
      <c r="Q66" s="305" t="str">
        <f t="shared" si="41"/>
        <v/>
      </c>
      <c r="R66" s="467"/>
      <c r="S66" s="305" t="str">
        <f t="shared" si="42"/>
        <v/>
      </c>
      <c r="T66" s="467"/>
      <c r="U66" s="305" t="str">
        <f t="shared" si="43"/>
        <v/>
      </c>
      <c r="V66" s="467"/>
      <c r="W66" s="305" t="str">
        <f t="shared" si="44"/>
        <v/>
      </c>
      <c r="X66" s="467"/>
      <c r="Y66" s="305" t="str">
        <f t="shared" si="45"/>
        <v/>
      </c>
    </row>
    <row r="67" spans="1:27" s="169" customFormat="1" ht="15" customHeight="1" x14ac:dyDescent="0.25">
      <c r="A67" s="430"/>
      <c r="B67" s="166"/>
      <c r="C67" s="166">
        <v>4</v>
      </c>
      <c r="D67" s="329"/>
      <c r="E67" s="324"/>
      <c r="F67" s="349"/>
      <c r="G67" s="314" t="str">
        <f>IF(ISBLANK($F67), "", $F67*'Preliminary Questions'!$D$51)</f>
        <v/>
      </c>
      <c r="H67" s="324"/>
      <c r="I67" s="308" t="str">
        <f>IF(OR(ISBLANK($F67),ISBLANK($H67)),"",$F67*$H67)</f>
        <v/>
      </c>
      <c r="J67" s="314" t="str">
        <f>IF(OR(ISBLANK($F67),ISBLANK($H67)),"",$G67*$H67)</f>
        <v/>
      </c>
      <c r="K67" s="329"/>
      <c r="L67" s="166"/>
      <c r="M67" s="166"/>
      <c r="N67" s="468"/>
      <c r="O67" s="305" t="str">
        <f t="shared" si="40"/>
        <v/>
      </c>
      <c r="P67" s="467"/>
      <c r="Q67" s="305" t="str">
        <f t="shared" si="41"/>
        <v/>
      </c>
      <c r="R67" s="467"/>
      <c r="S67" s="305" t="str">
        <f t="shared" si="42"/>
        <v/>
      </c>
      <c r="T67" s="467"/>
      <c r="U67" s="305" t="str">
        <f t="shared" si="43"/>
        <v/>
      </c>
      <c r="V67" s="467"/>
      <c r="W67" s="305" t="str">
        <f t="shared" si="44"/>
        <v/>
      </c>
      <c r="X67" s="467"/>
      <c r="Y67" s="305" t="str">
        <f t="shared" si="45"/>
        <v/>
      </c>
    </row>
    <row r="68" spans="1:27" s="169" customFormat="1" ht="15" customHeight="1" thickBot="1" x14ac:dyDescent="0.3">
      <c r="A68" s="430"/>
      <c r="B68" s="166"/>
      <c r="C68" s="166">
        <v>5</v>
      </c>
      <c r="D68" s="329"/>
      <c r="E68" s="324"/>
      <c r="F68" s="349"/>
      <c r="G68" s="314" t="str">
        <f>IF(ISBLANK($F68), "", $F68*'Preliminary Questions'!$D$51)</f>
        <v/>
      </c>
      <c r="H68" s="324"/>
      <c r="I68" s="308" t="str">
        <f>IF(OR(ISBLANK($F68),ISBLANK($H68)),"",$F68*$H68)</f>
        <v/>
      </c>
      <c r="J68" s="314" t="str">
        <f>IF(OR(ISBLANK($F68),ISBLANK($H68)),"",$G68*$H68)</f>
        <v/>
      </c>
      <c r="K68" s="329"/>
      <c r="L68" s="166"/>
      <c r="M68" s="166"/>
      <c r="N68" s="468"/>
      <c r="O68" s="305" t="str">
        <f t="shared" si="40"/>
        <v/>
      </c>
      <c r="P68" s="467"/>
      <c r="Q68" s="305" t="str">
        <f t="shared" si="41"/>
        <v/>
      </c>
      <c r="R68" s="467"/>
      <c r="S68" s="305" t="str">
        <f t="shared" si="42"/>
        <v/>
      </c>
      <c r="T68" s="467"/>
      <c r="U68" s="305" t="str">
        <f t="shared" si="43"/>
        <v/>
      </c>
      <c r="V68" s="467"/>
      <c r="W68" s="305" t="str">
        <f t="shared" si="44"/>
        <v/>
      </c>
      <c r="X68" s="467"/>
      <c r="Y68" s="305" t="str">
        <f t="shared" si="45"/>
        <v/>
      </c>
    </row>
    <row r="69" spans="1:27" s="162" customFormat="1" ht="15.75" customHeight="1" thickBot="1" x14ac:dyDescent="0.3">
      <c r="A69" s="427"/>
      <c r="B69" s="136"/>
      <c r="C69" s="136"/>
      <c r="D69" s="134" t="s">
        <v>51</v>
      </c>
      <c r="E69" s="135"/>
      <c r="F69" s="149"/>
      <c r="G69" s="136"/>
      <c r="H69" s="137"/>
      <c r="I69" s="294">
        <f>SUM($I$64:$I$68)</f>
        <v>0</v>
      </c>
      <c r="J69" s="138">
        <f>SUM($J$64:$J$68)</f>
        <v>0</v>
      </c>
      <c r="K69" s="135"/>
      <c r="L69" s="135"/>
      <c r="M69" s="135"/>
      <c r="N69" s="475">
        <f t="shared" ref="N69:Y69" si="46">SUM(N64:N68)</f>
        <v>0</v>
      </c>
      <c r="O69" s="393">
        <f t="shared" si="46"/>
        <v>0</v>
      </c>
      <c r="P69" s="475">
        <f t="shared" si="46"/>
        <v>0</v>
      </c>
      <c r="Q69" s="393">
        <f t="shared" si="46"/>
        <v>0</v>
      </c>
      <c r="R69" s="475">
        <f t="shared" si="46"/>
        <v>0</v>
      </c>
      <c r="S69" s="393">
        <f t="shared" si="46"/>
        <v>0</v>
      </c>
      <c r="T69" s="475">
        <f t="shared" si="46"/>
        <v>0</v>
      </c>
      <c r="U69" s="393">
        <f t="shared" si="46"/>
        <v>0</v>
      </c>
      <c r="V69" s="475">
        <f t="shared" si="46"/>
        <v>0</v>
      </c>
      <c r="W69" s="393">
        <f t="shared" si="46"/>
        <v>0</v>
      </c>
      <c r="X69" s="475">
        <f t="shared" si="46"/>
        <v>0</v>
      </c>
      <c r="Y69" s="393">
        <f t="shared" si="46"/>
        <v>0</v>
      </c>
      <c r="AA69" s="390" t="b">
        <f>SUM(O69,Q69,S69,U69,W69,Y69)=J69</f>
        <v>1</v>
      </c>
    </row>
    <row r="70" spans="1:27" ht="6" customHeight="1" x14ac:dyDescent="0.25">
      <c r="B70" s="1"/>
      <c r="C70" s="1"/>
      <c r="D70" s="1"/>
      <c r="E70" s="1"/>
      <c r="F70" s="1"/>
      <c r="G70" s="1"/>
      <c r="H70" s="1"/>
      <c r="I70" s="1"/>
      <c r="J70" s="1"/>
      <c r="K70" s="1"/>
      <c r="L70" s="1"/>
      <c r="M70" s="1"/>
      <c r="N70" s="484"/>
      <c r="O70" s="416"/>
      <c r="P70" s="484"/>
      <c r="Q70" s="416"/>
      <c r="R70" s="484"/>
      <c r="S70" s="416"/>
      <c r="T70" s="484"/>
      <c r="U70" s="416"/>
      <c r="V70" s="484"/>
      <c r="W70" s="416"/>
      <c r="X70" s="484"/>
      <c r="Y70" s="416"/>
    </row>
    <row r="71" spans="1:27" ht="6" customHeight="1" thickBot="1" x14ac:dyDescent="0.3"/>
    <row r="72" spans="1:27" ht="15.75" thickBot="1" x14ac:dyDescent="0.3">
      <c r="A72" s="437" t="s">
        <v>134</v>
      </c>
      <c r="B72" s="149"/>
      <c r="C72" s="149"/>
      <c r="D72" s="139" t="s">
        <v>52</v>
      </c>
      <c r="E72" s="140"/>
      <c r="F72" s="149"/>
      <c r="G72" s="141"/>
      <c r="H72" s="140"/>
      <c r="I72" s="295">
        <f>SUM($I$26,$I$43,(-1)*$I$60,$I$69)</f>
        <v>0</v>
      </c>
      <c r="J72" s="142">
        <f>SUM($J$26,$J$43,(-1)*$J$60,$J$69)</f>
        <v>0</v>
      </c>
      <c r="K72" s="149"/>
      <c r="L72" s="149"/>
      <c r="M72" s="149"/>
      <c r="N72" s="475">
        <f>SUM(N$69,N$60,N$43,N$26)</f>
        <v>0</v>
      </c>
      <c r="O72" s="393">
        <f t="shared" ref="O72:X72" si="47">SUM(O$69,O$60,O$43,O$26)</f>
        <v>0</v>
      </c>
      <c r="P72" s="475">
        <f t="shared" si="47"/>
        <v>0</v>
      </c>
      <c r="Q72" s="393">
        <f t="shared" si="47"/>
        <v>0</v>
      </c>
      <c r="R72" s="475">
        <f t="shared" si="47"/>
        <v>0</v>
      </c>
      <c r="S72" s="393">
        <f t="shared" si="47"/>
        <v>0</v>
      </c>
      <c r="T72" s="475">
        <f t="shared" si="47"/>
        <v>0</v>
      </c>
      <c r="U72" s="393">
        <f t="shared" si="47"/>
        <v>0</v>
      </c>
      <c r="V72" s="475">
        <f t="shared" si="47"/>
        <v>0</v>
      </c>
      <c r="W72" s="393">
        <f t="shared" si="47"/>
        <v>0</v>
      </c>
      <c r="X72" s="475">
        <f t="shared" si="47"/>
        <v>0</v>
      </c>
      <c r="Y72" s="393">
        <f>SUM(Y$69,Y$60,Y$43,Y$26)</f>
        <v>0</v>
      </c>
      <c r="Z72" s="390" t="b">
        <f>SUM(N72,P72,R72,T72,V72,X72)=1</f>
        <v>0</v>
      </c>
      <c r="AA72" s="390" t="b">
        <f>SUM(O72,Q72,S72,U72,W72,Y72)=J72</f>
        <v>1</v>
      </c>
    </row>
  </sheetData>
  <sheetProtection insertRows="0"/>
  <customSheetViews>
    <customSheetView guid="{A04230FF-BF50-41C0-8904-3CBCAE9CB613}" scale="85">
      <pane ySplit="7" topLeftCell="A8" activePane="bottomLeft" state="frozen"/>
      <selection pane="bottomLeft" activeCell="J18" sqref="J18"/>
      <pageMargins left="0.75" right="0.75" top="1" bottom="1" header="0.3" footer="0.3"/>
      <pageSetup orientation="portrait"/>
      <headerFooter alignWithMargins="0"/>
    </customSheetView>
    <customSheetView guid="{87669B06-B7AE-4B45-A526-665D94593BF2}" scale="85">
      <pane ySplit="7" topLeftCell="A8" activePane="bottomLeft" state="frozen"/>
      <selection pane="bottomLeft" activeCell="J35" sqref="J35"/>
      <pageMargins left="0.75" right="0.75" top="1" bottom="1" header="0.3" footer="0.3"/>
      <pageSetup orientation="portrait"/>
      <headerFooter alignWithMargins="0"/>
    </customSheetView>
  </customSheetViews>
  <mergeCells count="18">
    <mergeCell ref="J7:J9"/>
    <mergeCell ref="E7:E9"/>
    <mergeCell ref="F7:F9"/>
    <mergeCell ref="G7:G9"/>
    <mergeCell ref="H7:H9"/>
    <mergeCell ref="I7:I9"/>
    <mergeCell ref="Z8:AA8"/>
    <mergeCell ref="Z9:AA9"/>
    <mergeCell ref="K7:K9"/>
    <mergeCell ref="L7:L9"/>
    <mergeCell ref="M7:M9"/>
    <mergeCell ref="N7:Y7"/>
    <mergeCell ref="N8:O8"/>
    <mergeCell ref="P8:Q8"/>
    <mergeCell ref="R8:S8"/>
    <mergeCell ref="T8:U8"/>
    <mergeCell ref="V8:W8"/>
    <mergeCell ref="X8:Y8"/>
  </mergeCells>
  <conditionalFormatting sqref="F7:F72 I7:I72">
    <cfRule type="expression" dxfId="81" priority="48">
      <formula>IF(Other_Currency="No",1,0)</formula>
    </cfRule>
  </conditionalFormatting>
  <conditionalFormatting sqref="A2:XFD13 A27:XFD30 AB26:IV26 A44:XFD47 AB43:IV43 A61:XFD63 AB60:IV60 A70:XFD71 AB69:IV69 A73:XFD65536 AB72:IV72 A72:Y72 A1:H1 K1:XFD1 A19:XFD20 A14:N18 Z14:XFD18 A21:N25 Z21:XFD25 A36:XFD37 A31:N35 Z31:XFD35 A38:N42 Z38:XFD42 A53:XFD54 A48:N52 Z48:XFD52 A55:N59 Z55:XFD59 A64:N68 Z64:XFD68 A26:Y26 A43:Y43 A60:Y60 A69:Y69">
    <cfRule type="expression" dxfId="80" priority="27" stopIfTrue="1">
      <formula>IF(Tab_8_Answer="No",1,0)</formula>
    </cfRule>
  </conditionalFormatting>
  <conditionalFormatting sqref="Z26:AA26">
    <cfRule type="expression" dxfId="79" priority="26" stopIfTrue="1">
      <formula>IF(Tab_1_Answer="No",1,0)</formula>
    </cfRule>
  </conditionalFormatting>
  <conditionalFormatting sqref="Z26:AA26">
    <cfRule type="containsText" dxfId="78" priority="24" stopIfTrue="1" operator="containsText" text="false">
      <formula>NOT(ISERROR(SEARCH("false",Z26)))</formula>
    </cfRule>
    <cfRule type="containsText" dxfId="77" priority="25" stopIfTrue="1" operator="containsText" text="true">
      <formula>NOT(ISERROR(SEARCH("true",Z26)))</formula>
    </cfRule>
  </conditionalFormatting>
  <conditionalFormatting sqref="Z43:AA43">
    <cfRule type="expression" dxfId="76" priority="23" stopIfTrue="1">
      <formula>IF(Tab_1_Answer="No",1,0)</formula>
    </cfRule>
  </conditionalFormatting>
  <conditionalFormatting sqref="Z43:AA43">
    <cfRule type="containsText" dxfId="75" priority="21" stopIfTrue="1" operator="containsText" text="false">
      <formula>NOT(ISERROR(SEARCH("false",Z43)))</formula>
    </cfRule>
    <cfRule type="containsText" dxfId="74" priority="22" stopIfTrue="1" operator="containsText" text="true">
      <formula>NOT(ISERROR(SEARCH("true",Z43)))</formula>
    </cfRule>
  </conditionalFormatting>
  <conditionalFormatting sqref="Z60:AA60">
    <cfRule type="expression" dxfId="73" priority="20" stopIfTrue="1">
      <formula>IF(Tab_1_Answer="No",1,0)</formula>
    </cfRule>
  </conditionalFormatting>
  <conditionalFormatting sqref="Z60:AA60">
    <cfRule type="containsText" dxfId="72" priority="18" stopIfTrue="1" operator="containsText" text="false">
      <formula>NOT(ISERROR(SEARCH("false",Z60)))</formula>
    </cfRule>
    <cfRule type="containsText" dxfId="71" priority="19" stopIfTrue="1" operator="containsText" text="true">
      <formula>NOT(ISERROR(SEARCH("true",Z60)))</formula>
    </cfRule>
  </conditionalFormatting>
  <conditionalFormatting sqref="Z69:AA69">
    <cfRule type="expression" dxfId="70" priority="17" stopIfTrue="1">
      <formula>IF(Tab_1_Answer="No",1,0)</formula>
    </cfRule>
  </conditionalFormatting>
  <conditionalFormatting sqref="Z69:AA69">
    <cfRule type="containsText" dxfId="69" priority="15" stopIfTrue="1" operator="containsText" text="false">
      <formula>NOT(ISERROR(SEARCH("false",Z69)))</formula>
    </cfRule>
    <cfRule type="containsText" dxfId="68" priority="16" stopIfTrue="1" operator="containsText" text="true">
      <formula>NOT(ISERROR(SEARCH("true",Z69)))</formula>
    </cfRule>
  </conditionalFormatting>
  <conditionalFormatting sqref="I1:J1">
    <cfRule type="expression" dxfId="67" priority="11" stopIfTrue="1">
      <formula>IF(Tab_1_Answer="No",1,0)</formula>
    </cfRule>
  </conditionalFormatting>
  <conditionalFormatting sqref="Z72:AA72">
    <cfRule type="expression" dxfId="66" priority="10" stopIfTrue="1">
      <formula>IF(Tab_1_Answer="No",1,0)</formula>
    </cfRule>
  </conditionalFormatting>
  <conditionalFormatting sqref="Z72:AA72">
    <cfRule type="containsText" dxfId="65" priority="8" stopIfTrue="1" operator="containsText" text="false">
      <formula>NOT(ISERROR(SEARCH("false",Z72)))</formula>
    </cfRule>
    <cfRule type="containsText" dxfId="64" priority="9" stopIfTrue="1" operator="containsText" text="true">
      <formula>NOT(ISERROR(SEARCH("true",Z72)))</formula>
    </cfRule>
  </conditionalFormatting>
  <conditionalFormatting sqref="O64:Y68">
    <cfRule type="expression" dxfId="63" priority="1" stopIfTrue="1">
      <formula>IF(Tab_2_Answer="No",1,0)</formula>
    </cfRule>
  </conditionalFormatting>
  <conditionalFormatting sqref="O14:Y18">
    <cfRule type="expression" dxfId="62" priority="7" stopIfTrue="1">
      <formula>IF(Tab_2_Answer="No",1,0)</formula>
    </cfRule>
  </conditionalFormatting>
  <conditionalFormatting sqref="O21:Y25">
    <cfRule type="expression" dxfId="61" priority="6" stopIfTrue="1">
      <formula>IF(Tab_2_Answer="No",1,0)</formula>
    </cfRule>
  </conditionalFormatting>
  <conditionalFormatting sqref="O31:Y35">
    <cfRule type="expression" dxfId="60" priority="5" stopIfTrue="1">
      <formula>IF(Tab_2_Answer="No",1,0)</formula>
    </cfRule>
  </conditionalFormatting>
  <conditionalFormatting sqref="O38:Y42">
    <cfRule type="expression" dxfId="59" priority="4" stopIfTrue="1">
      <formula>IF(Tab_2_Answer="No",1,0)</formula>
    </cfRule>
  </conditionalFormatting>
  <conditionalFormatting sqref="O48:Y52">
    <cfRule type="expression" dxfId="58" priority="3" stopIfTrue="1">
      <formula>IF(Tab_2_Answer="No",1,0)</formula>
    </cfRule>
  </conditionalFormatting>
  <conditionalFormatting sqref="O55:Y59">
    <cfRule type="expression" dxfId="57" priority="2" stopIfTrue="1">
      <formula>IF(Tab_2_Answer="No",1,0)</formula>
    </cfRule>
  </conditionalFormatting>
  <dataValidations count="6">
    <dataValidation type="list" allowBlank="1" showInputMessage="1" showErrorMessage="1" prompt="The units for labor should  be entered in hours or days. If you  only have a total cost available, choose &quot;Total&quot; and enter 1 in &quot;# of Units.&quot;" sqref="E14:E18 E31:E35 E48:E52" xr:uid="{00000000-0002-0000-0900-000000000000}">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4:G18 G21:G25 G31:G36 G38:G42 G48:G52 G55:G59 G64:G68" xr:uid="{00000000-0002-0000-0900-000001000000}"/>
    <dataValidation allowBlank="1" showInputMessage="1" showErrorMessage="1" prompt="Please describe the tasks or duties." sqref="K14:K18 K31:K36" xr:uid="{00000000-0002-0000-0900-000002000000}"/>
    <dataValidation allowBlank="1" showInputMessage="1" showErrorMessage="1" prompt="Please describe the activities that were reduced or discontinued." sqref="K48:K52" xr:uid="{00000000-0002-0000-0900-000003000000}"/>
    <dataValidation allowBlank="1" showInputMessage="1" showErrorMessage="1" prompt="Checks that resulting USD shares add up to total USD calculated in I13._x000a_" sqref="AA26 AA43 AA60 AA69 AA72" xr:uid="{00000000-0002-0000-0900-000004000000}"/>
    <dataValidation allowBlank="1" showInputMessage="1" showErrorMessage="1" prompt="Checks that all percentage shares add up to 100%._x000a__x000a_" sqref="Z72" xr:uid="{8E78DB98-EA9E-4FE7-85BB-9B58E7B6EE1B}"/>
  </dataValidations>
  <pageMargins left="0.75" right="0.75" top="1" bottom="1" header="0.3" footer="0.3"/>
  <pageSetup orientation="portrait"/>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D71"/>
  <sheetViews>
    <sheetView topLeftCell="B51" zoomScale="55" zoomScaleNormal="55" workbookViewId="0">
      <selection activeCell="L73" sqref="L73"/>
    </sheetView>
  </sheetViews>
  <sheetFormatPr defaultColWidth="8.7109375" defaultRowHeight="15" outlineLevelRow="1" outlineLevelCol="1" x14ac:dyDescent="0.25"/>
  <cols>
    <col min="1" max="1" width="0" style="445" hidden="1" customWidth="1" outlineLevel="1"/>
    <col min="2" max="2" width="2.7109375" style="39" customWidth="1" collapsed="1"/>
    <col min="3" max="3" width="3.42578125" style="40" customWidth="1"/>
    <col min="4" max="4" width="48.7109375" style="39" customWidth="1"/>
    <col min="5" max="6" width="12.7109375" style="130" customWidth="1"/>
    <col min="7" max="10" width="12.7109375" style="39" customWidth="1"/>
    <col min="11" max="11" width="30.7109375" style="39" customWidth="1"/>
    <col min="12" max="13" width="60.7109375" style="39" customWidth="1"/>
    <col min="14" max="14" width="9.140625" style="506" customWidth="1"/>
    <col min="15" max="15" width="9.140625" style="170" customWidth="1"/>
    <col min="16" max="16" width="9.140625" style="506" customWidth="1"/>
    <col min="17" max="17" width="9.140625" style="170" customWidth="1"/>
    <col min="18" max="18" width="9.140625" style="506" customWidth="1"/>
    <col min="19" max="19" width="9.140625" style="170" customWidth="1"/>
    <col min="20" max="20" width="9.140625" style="506" customWidth="1"/>
    <col min="21" max="21" width="9.140625" style="170" customWidth="1"/>
    <col min="22" max="22" width="9.140625" style="506" customWidth="1"/>
    <col min="23" max="23" width="9.140625" style="170" customWidth="1"/>
    <col min="24" max="24" width="9.140625" style="506" customWidth="1"/>
    <col min="25" max="25" width="9.140625" style="170" customWidth="1"/>
    <col min="26" max="27" width="8.7109375" style="170"/>
    <col min="28" max="28" width="1.7109375" style="170" customWidth="1"/>
    <col min="29" max="29" width="12.7109375" style="170" bestFit="1" customWidth="1"/>
    <col min="30" max="30" width="34.85546875" style="170" customWidth="1"/>
    <col min="31" max="16384" width="8.7109375" style="170"/>
  </cols>
  <sheetData>
    <row r="1" spans="1:30" s="445" customFormat="1" hidden="1" outlineLevel="1" x14ac:dyDescent="0.25">
      <c r="B1" s="450" t="s">
        <v>266</v>
      </c>
      <c r="C1" s="443"/>
      <c r="D1" s="442"/>
      <c r="E1" s="444"/>
      <c r="F1" s="444"/>
      <c r="G1" s="442"/>
      <c r="H1" s="442"/>
      <c r="I1" s="425" t="s">
        <v>271</v>
      </c>
      <c r="J1" s="426" t="s">
        <v>71</v>
      </c>
      <c r="K1" s="442"/>
      <c r="L1" s="442"/>
      <c r="M1" s="442"/>
      <c r="N1" s="501"/>
      <c r="O1" s="427" t="s">
        <v>216</v>
      </c>
      <c r="P1" s="469"/>
      <c r="Q1" s="427" t="s">
        <v>246</v>
      </c>
      <c r="R1" s="469"/>
      <c r="S1" s="427" t="s">
        <v>217</v>
      </c>
      <c r="T1" s="469"/>
      <c r="U1" s="427" t="s">
        <v>218</v>
      </c>
      <c r="V1" s="469"/>
      <c r="W1" s="427" t="s">
        <v>219</v>
      </c>
      <c r="X1" s="501"/>
      <c r="Y1" s="427" t="s">
        <v>220</v>
      </c>
    </row>
    <row r="2" spans="1:30" s="36" customFormat="1" ht="24" customHeight="1" collapsed="1" x14ac:dyDescent="0.35">
      <c r="A2" s="450" t="s">
        <v>266</v>
      </c>
      <c r="B2" s="7" t="s">
        <v>223</v>
      </c>
      <c r="C2" s="288" t="s">
        <v>239</v>
      </c>
      <c r="D2" s="7"/>
      <c r="E2" s="9"/>
      <c r="F2" s="9"/>
      <c r="G2" s="7"/>
      <c r="H2" s="7"/>
      <c r="I2" s="7"/>
      <c r="J2" s="7"/>
      <c r="K2" s="7"/>
      <c r="L2" s="9"/>
      <c r="M2" s="9"/>
      <c r="N2" s="502"/>
      <c r="P2" s="502"/>
      <c r="R2" s="502"/>
      <c r="T2" s="502"/>
      <c r="V2" s="502"/>
      <c r="X2" s="502"/>
    </row>
    <row r="3" spans="1:30" s="36" customFormat="1" ht="15" customHeight="1" x14ac:dyDescent="0.35">
      <c r="A3" s="445"/>
      <c r="B3" s="7"/>
      <c r="C3" s="8"/>
      <c r="D3" s="7"/>
      <c r="E3" s="9"/>
      <c r="F3" s="9"/>
      <c r="G3" s="7"/>
      <c r="H3" s="7"/>
      <c r="I3" s="7"/>
      <c r="J3" s="7"/>
      <c r="K3" s="7"/>
      <c r="L3" s="9"/>
      <c r="M3" s="9"/>
      <c r="N3" s="502"/>
      <c r="P3" s="502"/>
      <c r="R3" s="502"/>
      <c r="T3" s="502"/>
      <c r="V3" s="502"/>
      <c r="X3" s="502"/>
    </row>
    <row r="4" spans="1:30" s="36" customFormat="1" ht="15" customHeight="1" x14ac:dyDescent="0.35">
      <c r="A4" s="445"/>
      <c r="B4" s="7"/>
      <c r="C4" s="8"/>
      <c r="D4" s="7"/>
      <c r="E4" s="9"/>
      <c r="F4" s="9"/>
      <c r="G4" s="7"/>
      <c r="H4" s="7"/>
      <c r="I4" s="7"/>
      <c r="J4" s="7"/>
      <c r="K4" s="7"/>
      <c r="L4" s="9"/>
      <c r="M4" s="9"/>
      <c r="N4" s="502"/>
      <c r="P4" s="502"/>
      <c r="R4" s="502"/>
      <c r="T4" s="502"/>
      <c r="V4" s="502"/>
      <c r="X4" s="502"/>
    </row>
    <row r="5" spans="1:30" s="36" customFormat="1" ht="15" customHeight="1" x14ac:dyDescent="0.35">
      <c r="A5" s="445"/>
      <c r="B5" s="7"/>
      <c r="C5" s="8"/>
      <c r="D5" s="7"/>
      <c r="E5" s="9"/>
      <c r="F5" s="9"/>
      <c r="G5" s="7"/>
      <c r="H5" s="7"/>
      <c r="I5" s="7"/>
      <c r="J5" s="7"/>
      <c r="K5" s="7"/>
      <c r="L5" s="9"/>
      <c r="M5" s="9"/>
      <c r="N5" s="502"/>
      <c r="P5" s="502"/>
      <c r="R5" s="502"/>
      <c r="T5" s="502"/>
      <c r="V5" s="502"/>
      <c r="X5" s="502"/>
    </row>
    <row r="6" spans="1:30" s="37" customFormat="1" ht="15" customHeight="1" x14ac:dyDescent="0.35">
      <c r="A6" s="446"/>
      <c r="B6" s="10"/>
      <c r="C6" s="11"/>
      <c r="D6" s="10"/>
      <c r="E6" s="12"/>
      <c r="F6" s="12"/>
      <c r="G6" s="10"/>
      <c r="H6" s="10"/>
      <c r="I6" s="10"/>
      <c r="J6" s="10"/>
      <c r="K6" s="10"/>
      <c r="L6" s="12"/>
      <c r="M6" s="12"/>
      <c r="N6" s="503"/>
      <c r="P6" s="503"/>
      <c r="R6" s="503"/>
      <c r="T6" s="503"/>
      <c r="V6" s="503"/>
      <c r="X6" s="503"/>
    </row>
    <row r="7" spans="1:30" s="38" customFormat="1" x14ac:dyDescent="0.25">
      <c r="A7" s="445"/>
      <c r="B7" s="13"/>
      <c r="C7" s="14"/>
      <c r="D7" s="13"/>
      <c r="E7" s="556" t="s">
        <v>25</v>
      </c>
      <c r="F7" s="556" t="s">
        <v>84</v>
      </c>
      <c r="G7" s="556" t="s">
        <v>24</v>
      </c>
      <c r="H7" s="556" t="s">
        <v>3</v>
      </c>
      <c r="I7" s="556" t="s">
        <v>159</v>
      </c>
      <c r="J7" s="556" t="s">
        <v>158</v>
      </c>
      <c r="K7" s="581" t="s">
        <v>95</v>
      </c>
      <c r="L7" s="553" t="s">
        <v>173</v>
      </c>
      <c r="M7" s="553" t="s">
        <v>4</v>
      </c>
      <c r="N7" s="571" t="s">
        <v>221</v>
      </c>
      <c r="O7" s="571"/>
      <c r="P7" s="571"/>
      <c r="Q7" s="571"/>
      <c r="R7" s="571"/>
      <c r="S7" s="571"/>
      <c r="T7" s="571"/>
      <c r="U7" s="571"/>
      <c r="V7" s="571"/>
      <c r="W7" s="571"/>
      <c r="X7" s="571"/>
      <c r="Y7" s="571"/>
      <c r="Z7" s="45"/>
      <c r="AA7" s="45"/>
      <c r="AB7" s="407"/>
      <c r="AC7" s="407"/>
      <c r="AD7" s="407"/>
    </row>
    <row r="8" spans="1:30" s="38" customFormat="1" ht="25.9" customHeight="1" x14ac:dyDescent="0.25">
      <c r="A8" s="445"/>
      <c r="B8" s="13"/>
      <c r="C8" s="14"/>
      <c r="D8" s="13"/>
      <c r="E8" s="564"/>
      <c r="F8" s="564"/>
      <c r="G8" s="564"/>
      <c r="H8" s="564"/>
      <c r="I8" s="564"/>
      <c r="J8" s="564"/>
      <c r="K8" s="582"/>
      <c r="L8" s="584"/>
      <c r="M8" s="584"/>
      <c r="N8" s="542" t="s">
        <v>216</v>
      </c>
      <c r="O8" s="542"/>
      <c r="P8" s="542" t="s">
        <v>246</v>
      </c>
      <c r="Q8" s="542"/>
      <c r="R8" s="542" t="s">
        <v>217</v>
      </c>
      <c r="S8" s="542"/>
      <c r="T8" s="542" t="s">
        <v>218</v>
      </c>
      <c r="U8" s="542"/>
      <c r="V8" s="542" t="s">
        <v>219</v>
      </c>
      <c r="W8" s="542"/>
      <c r="X8" s="542" t="s">
        <v>220</v>
      </c>
      <c r="Y8" s="542"/>
      <c r="Z8" s="540" t="s">
        <v>244</v>
      </c>
      <c r="AA8" s="540"/>
      <c r="AB8" s="407"/>
      <c r="AC8" s="407"/>
      <c r="AD8" s="407"/>
    </row>
    <row r="9" spans="1:30" s="38" customFormat="1" x14ac:dyDescent="0.25">
      <c r="A9" s="445"/>
      <c r="B9" s="413"/>
      <c r="C9" s="414"/>
      <c r="D9" s="413"/>
      <c r="E9" s="558"/>
      <c r="F9" s="558"/>
      <c r="G9" s="558"/>
      <c r="H9" s="558"/>
      <c r="I9" s="558"/>
      <c r="J9" s="558"/>
      <c r="K9" s="583"/>
      <c r="L9" s="555"/>
      <c r="M9" s="555"/>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c r="AB9" s="407"/>
      <c r="AC9" s="407"/>
      <c r="AD9" s="407"/>
    </row>
    <row r="10" spans="1:30" s="38" customFormat="1" ht="3" customHeight="1" thickBot="1" x14ac:dyDescent="0.3">
      <c r="A10" s="445"/>
      <c r="B10" s="39"/>
      <c r="C10" s="40"/>
      <c r="D10" s="39"/>
      <c r="E10" s="130"/>
      <c r="F10" s="130"/>
      <c r="G10" s="39"/>
      <c r="H10" s="39"/>
      <c r="I10" s="39"/>
      <c r="J10" s="39"/>
      <c r="K10" s="39"/>
      <c r="L10" s="39"/>
      <c r="M10" s="39"/>
      <c r="N10" s="504"/>
      <c r="P10" s="504"/>
      <c r="R10" s="504"/>
      <c r="T10" s="504"/>
      <c r="V10" s="504"/>
      <c r="X10" s="504"/>
    </row>
    <row r="11" spans="1:30" s="42" customFormat="1" ht="19.5" thickBot="1" x14ac:dyDescent="0.3">
      <c r="A11" s="427"/>
      <c r="B11" s="16"/>
      <c r="C11" s="17" t="s">
        <v>33</v>
      </c>
      <c r="D11" s="18" t="s">
        <v>6</v>
      </c>
      <c r="E11" s="20"/>
      <c r="F11" s="20"/>
      <c r="G11" s="16"/>
      <c r="H11" s="16"/>
      <c r="I11" s="16"/>
      <c r="J11" s="16"/>
      <c r="K11" s="19"/>
      <c r="L11" s="20"/>
      <c r="M11" s="20"/>
      <c r="N11" s="474"/>
      <c r="P11" s="474"/>
      <c r="R11" s="474"/>
      <c r="T11" s="474"/>
      <c r="V11" s="474"/>
      <c r="X11" s="474"/>
      <c r="AC11" s="395"/>
      <c r="AD11" s="396" t="s">
        <v>249</v>
      </c>
    </row>
    <row r="12" spans="1:30" s="42" customFormat="1" ht="64.5" thickBot="1" x14ac:dyDescent="0.3">
      <c r="A12" s="427"/>
      <c r="B12" s="16"/>
      <c r="C12" s="21"/>
      <c r="D12" s="22" t="s">
        <v>91</v>
      </c>
      <c r="E12" s="20"/>
      <c r="F12" s="20"/>
      <c r="G12" s="16"/>
      <c r="H12" s="16"/>
      <c r="I12" s="16"/>
      <c r="J12" s="16"/>
      <c r="K12" s="19"/>
      <c r="L12" s="20" t="s">
        <v>48</v>
      </c>
      <c r="M12" s="20"/>
      <c r="N12" s="474"/>
      <c r="P12" s="474"/>
      <c r="R12" s="474"/>
      <c r="T12" s="474"/>
      <c r="V12" s="474"/>
      <c r="X12" s="474"/>
      <c r="AC12" s="404" t="s">
        <v>247</v>
      </c>
      <c r="AD12" s="394"/>
    </row>
    <row r="13" spans="1:30" s="42" customFormat="1" ht="26.25" thickBot="1" x14ac:dyDescent="0.25">
      <c r="A13" s="427"/>
      <c r="B13" s="16"/>
      <c r="C13" s="23">
        <v>1</v>
      </c>
      <c r="D13" s="325"/>
      <c r="E13" s="330"/>
      <c r="F13" s="330"/>
      <c r="G13" s="314" t="str">
        <f>IF(ISBLANK($F13), "", $F13*'Preliminary Questions'!$D$51)</f>
        <v/>
      </c>
      <c r="H13" s="325"/>
      <c r="I13" s="306" t="str">
        <f>IF(OR(ISBLANK($F13),ISBLANK($H13)),"",$F13*$H13)</f>
        <v/>
      </c>
      <c r="J13" s="306" t="str">
        <f>IF(OR(ISBLANK($F13),ISBLANK($H13)),"",$G13*$H13)</f>
        <v/>
      </c>
      <c r="K13" s="330"/>
      <c r="L13" s="180" t="s">
        <v>201</v>
      </c>
      <c r="M13" s="20" t="s">
        <v>43</v>
      </c>
      <c r="N13" s="474"/>
      <c r="O13" s="305" t="str">
        <f t="shared" ref="O13:O17" si="0">IF(AND(ISNUMBER($N13),ISNUMBER($J13)),$N13*$J13,"")</f>
        <v/>
      </c>
      <c r="P13" s="467"/>
      <c r="Q13" s="305" t="str">
        <f t="shared" ref="Q13:Q17" si="1">IF(AND(ISNUMBER($P13),ISNUMBER($J13)),$P13*$J13,"")</f>
        <v/>
      </c>
      <c r="R13" s="467"/>
      <c r="S13" s="305" t="str">
        <f t="shared" ref="S13:S17" si="2">IF(AND(ISNUMBER($R13),ISNUMBER($J13)),$R13*$J13,"")</f>
        <v/>
      </c>
      <c r="T13" s="467"/>
      <c r="U13" s="305" t="str">
        <f t="shared" ref="U13:U17" si="3">IF(AND(ISNUMBER($T13),ISNUMBER($J13)),$T13*$J13,"")</f>
        <v/>
      </c>
      <c r="V13" s="467"/>
      <c r="W13" s="305" t="str">
        <f t="shared" ref="W13:W17" si="4">IF(AND(ISNUMBER($V13),ISNUMBER($J13)),$V13*$J13,"")</f>
        <v/>
      </c>
      <c r="X13" s="467"/>
      <c r="Y13" s="305" t="str">
        <f t="shared" ref="Y13:Y17" si="5">IF(AND(ISNUMBER($X13),ISNUMBER($J13)),$X13*$J13,"")</f>
        <v/>
      </c>
      <c r="Z13" s="162"/>
      <c r="AC13" s="405" t="s">
        <v>248</v>
      </c>
      <c r="AD13" s="394"/>
    </row>
    <row r="14" spans="1:30" s="42" customFormat="1" ht="25.5" x14ac:dyDescent="0.2">
      <c r="A14" s="427"/>
      <c r="B14" s="16"/>
      <c r="C14" s="23">
        <v>2</v>
      </c>
      <c r="D14" s="325"/>
      <c r="E14" s="330"/>
      <c r="F14" s="330"/>
      <c r="G14" s="314" t="str">
        <f>IF(ISBLANK($F14), "", $F14*'Preliminary Questions'!$D$51)</f>
        <v/>
      </c>
      <c r="H14" s="325"/>
      <c r="I14" s="306" t="str">
        <f>IF(OR(ISBLANK($F14),ISBLANK($H14)),"",$F14*$H14)</f>
        <v/>
      </c>
      <c r="J14" s="306" t="str">
        <f>IF(OR(ISBLANK($F14),ISBLANK($H14)),"",$G14*$H14)</f>
        <v/>
      </c>
      <c r="K14" s="357"/>
      <c r="L14" s="20"/>
      <c r="M14" s="20" t="s">
        <v>47</v>
      </c>
      <c r="N14" s="474"/>
      <c r="O14" s="305" t="str">
        <f t="shared" si="0"/>
        <v/>
      </c>
      <c r="P14" s="467"/>
      <c r="Q14" s="305" t="str">
        <f t="shared" si="1"/>
        <v/>
      </c>
      <c r="R14" s="467"/>
      <c r="S14" s="305" t="str">
        <f t="shared" si="2"/>
        <v/>
      </c>
      <c r="T14" s="467"/>
      <c r="U14" s="305" t="str">
        <f t="shared" si="3"/>
        <v/>
      </c>
      <c r="V14" s="467"/>
      <c r="W14" s="305" t="str">
        <f t="shared" si="4"/>
        <v/>
      </c>
      <c r="X14" s="467"/>
      <c r="Y14" s="305" t="str">
        <f t="shared" si="5"/>
        <v/>
      </c>
      <c r="Z14" s="162"/>
    </row>
    <row r="15" spans="1:30" s="162" customFormat="1" x14ac:dyDescent="0.2">
      <c r="A15" s="427"/>
      <c r="B15" s="16"/>
      <c r="C15" s="23">
        <v>3</v>
      </c>
      <c r="D15" s="325"/>
      <c r="E15" s="330"/>
      <c r="F15" s="330"/>
      <c r="G15" s="314" t="str">
        <f>IF(ISBLANK($F15), "", $F15*'Preliminary Questions'!$D$51)</f>
        <v/>
      </c>
      <c r="H15" s="325"/>
      <c r="I15" s="306" t="str">
        <f>IF(OR(ISBLANK($F15),ISBLANK($H15)),"",$F15*$H15)</f>
        <v/>
      </c>
      <c r="J15" s="306" t="str">
        <f>IF(OR(ISBLANK($F15),ISBLANK($H15)),"",$G15*$H15)</f>
        <v/>
      </c>
      <c r="K15" s="357"/>
      <c r="L15" s="20"/>
      <c r="M15" s="20"/>
      <c r="N15" s="467"/>
      <c r="O15" s="305" t="str">
        <f t="shared" si="0"/>
        <v/>
      </c>
      <c r="P15" s="467"/>
      <c r="Q15" s="305" t="str">
        <f t="shared" si="1"/>
        <v/>
      </c>
      <c r="R15" s="467"/>
      <c r="S15" s="305" t="str">
        <f t="shared" si="2"/>
        <v/>
      </c>
      <c r="T15" s="467"/>
      <c r="U15" s="305" t="str">
        <f t="shared" si="3"/>
        <v/>
      </c>
      <c r="V15" s="467"/>
      <c r="W15" s="305" t="str">
        <f t="shared" si="4"/>
        <v/>
      </c>
      <c r="X15" s="467"/>
      <c r="Y15" s="305" t="str">
        <f t="shared" si="5"/>
        <v/>
      </c>
    </row>
    <row r="16" spans="1:30" s="162" customFormat="1" x14ac:dyDescent="0.2">
      <c r="A16" s="427"/>
      <c r="B16" s="16"/>
      <c r="C16" s="23">
        <v>4</v>
      </c>
      <c r="D16" s="325"/>
      <c r="E16" s="330"/>
      <c r="F16" s="330"/>
      <c r="G16" s="314" t="str">
        <f>IF(ISBLANK($F16), "", $F16*'Preliminary Questions'!$D$51)</f>
        <v/>
      </c>
      <c r="H16" s="325"/>
      <c r="I16" s="306" t="str">
        <f>IF(OR(ISBLANK($F16),ISBLANK($H16)),"",$F16*$H16)</f>
        <v/>
      </c>
      <c r="J16" s="306" t="str">
        <f>IF(OR(ISBLANK($F16),ISBLANK($H16)),"",$G16*$H16)</f>
        <v/>
      </c>
      <c r="K16" s="357"/>
      <c r="L16" s="20"/>
      <c r="M16" s="20"/>
      <c r="N16" s="467"/>
      <c r="O16" s="305" t="str">
        <f t="shared" si="0"/>
        <v/>
      </c>
      <c r="P16" s="467"/>
      <c r="Q16" s="305" t="str">
        <f t="shared" si="1"/>
        <v/>
      </c>
      <c r="R16" s="467"/>
      <c r="S16" s="305" t="str">
        <f t="shared" si="2"/>
        <v/>
      </c>
      <c r="T16" s="467"/>
      <c r="U16" s="305" t="str">
        <f t="shared" si="3"/>
        <v/>
      </c>
      <c r="V16" s="467"/>
      <c r="W16" s="305" t="str">
        <f t="shared" si="4"/>
        <v/>
      </c>
      <c r="X16" s="467"/>
      <c r="Y16" s="305" t="str">
        <f t="shared" si="5"/>
        <v/>
      </c>
    </row>
    <row r="17" spans="1:27" s="162" customFormat="1" ht="15.75" thickBot="1" x14ac:dyDescent="0.25">
      <c r="A17" s="427"/>
      <c r="B17" s="16"/>
      <c r="C17" s="23">
        <v>5</v>
      </c>
      <c r="D17" s="325"/>
      <c r="E17" s="330"/>
      <c r="F17" s="330"/>
      <c r="G17" s="314" t="str">
        <f>IF(ISBLANK($F17), "", $F17*'Preliminary Questions'!$D$51)</f>
        <v/>
      </c>
      <c r="H17" s="325"/>
      <c r="I17" s="306" t="str">
        <f>IF(OR(ISBLANK($F17),ISBLANK($H17)),"",$F17*$H17)</f>
        <v/>
      </c>
      <c r="J17" s="306" t="str">
        <f>IF(OR(ISBLANK($F17),ISBLANK($H17)),"",$G17*$H17)</f>
        <v/>
      </c>
      <c r="K17" s="357"/>
      <c r="L17" s="20"/>
      <c r="M17" s="20"/>
      <c r="N17" s="467"/>
      <c r="O17" s="305" t="str">
        <f t="shared" si="0"/>
        <v/>
      </c>
      <c r="P17" s="467"/>
      <c r="Q17" s="305" t="str">
        <f t="shared" si="1"/>
        <v/>
      </c>
      <c r="R17" s="467"/>
      <c r="S17" s="305" t="str">
        <f t="shared" si="2"/>
        <v/>
      </c>
      <c r="T17" s="467"/>
      <c r="U17" s="305" t="str">
        <f t="shared" si="3"/>
        <v/>
      </c>
      <c r="V17" s="467"/>
      <c r="W17" s="305" t="str">
        <f t="shared" si="4"/>
        <v/>
      </c>
      <c r="X17" s="467"/>
      <c r="Y17" s="305" t="str">
        <f t="shared" si="5"/>
        <v/>
      </c>
    </row>
    <row r="18" spans="1:27" s="162" customFormat="1" ht="15.75" thickBot="1" x14ac:dyDescent="0.3">
      <c r="A18" s="427"/>
      <c r="B18" s="136"/>
      <c r="C18" s="137"/>
      <c r="D18" s="134" t="s">
        <v>51</v>
      </c>
      <c r="E18" s="135"/>
      <c r="F18" s="135"/>
      <c r="G18" s="136"/>
      <c r="H18" s="137"/>
      <c r="I18" s="294">
        <f>SUM($I$13:$I$17)</f>
        <v>0</v>
      </c>
      <c r="J18" s="138">
        <f>SUM($J$13:$J$17)</f>
        <v>0</v>
      </c>
      <c r="K18" s="136"/>
      <c r="L18" s="135"/>
      <c r="M18" s="135"/>
      <c r="N18" s="475">
        <f t="shared" ref="N18:Y18" si="6">SUM(N13:N17)</f>
        <v>0</v>
      </c>
      <c r="O18" s="393">
        <f t="shared" si="6"/>
        <v>0</v>
      </c>
      <c r="P18" s="475">
        <f t="shared" si="6"/>
        <v>0</v>
      </c>
      <c r="Q18" s="393">
        <f t="shared" si="6"/>
        <v>0</v>
      </c>
      <c r="R18" s="475">
        <f t="shared" si="6"/>
        <v>0</v>
      </c>
      <c r="S18" s="393">
        <f t="shared" si="6"/>
        <v>0</v>
      </c>
      <c r="T18" s="475">
        <f t="shared" si="6"/>
        <v>0</v>
      </c>
      <c r="U18" s="393">
        <f t="shared" si="6"/>
        <v>0</v>
      </c>
      <c r="V18" s="475">
        <f t="shared" si="6"/>
        <v>0</v>
      </c>
      <c r="W18" s="393">
        <f t="shared" si="6"/>
        <v>0</v>
      </c>
      <c r="X18" s="475">
        <f t="shared" si="6"/>
        <v>0</v>
      </c>
      <c r="Y18" s="393">
        <f t="shared" si="6"/>
        <v>0</v>
      </c>
      <c r="AA18" s="390" t="b">
        <f>SUM(O18,Q18,S18,U18,W18,Y18)=J18</f>
        <v>1</v>
      </c>
    </row>
    <row r="19" spans="1:27" s="162" customFormat="1" ht="6" customHeight="1" x14ac:dyDescent="0.25">
      <c r="A19" s="427"/>
      <c r="B19" s="24"/>
      <c r="C19" s="25"/>
      <c r="D19" s="26"/>
      <c r="E19" s="28"/>
      <c r="F19" s="28"/>
      <c r="G19" s="24"/>
      <c r="H19" s="24"/>
      <c r="I19" s="24"/>
      <c r="J19" s="24"/>
      <c r="K19" s="27"/>
      <c r="L19" s="28"/>
      <c r="M19" s="28"/>
      <c r="N19" s="476"/>
      <c r="O19" s="389"/>
      <c r="P19" s="476"/>
      <c r="Q19" s="389"/>
      <c r="R19" s="476"/>
      <c r="S19" s="389"/>
      <c r="T19" s="476"/>
      <c r="U19" s="389"/>
      <c r="V19" s="476"/>
      <c r="W19" s="389"/>
      <c r="X19" s="476"/>
      <c r="Y19" s="389"/>
    </row>
    <row r="20" spans="1:27" s="162" customFormat="1" ht="38.25" x14ac:dyDescent="0.2">
      <c r="A20" s="427"/>
      <c r="B20" s="16"/>
      <c r="C20" s="17" t="s">
        <v>34</v>
      </c>
      <c r="D20" s="18" t="s">
        <v>8</v>
      </c>
      <c r="E20" s="20"/>
      <c r="F20" s="20"/>
      <c r="G20" s="62" t="str">
        <f>IF(ISBLANK($F20), "", $F20*'Preliminary Questions'!$D$51)</f>
        <v/>
      </c>
      <c r="H20" s="16"/>
      <c r="I20" s="16"/>
      <c r="J20" s="16" t="str">
        <f>IF(OR(ISBLANK(G20),ISBLANK(H20)),"",G20*H20)</f>
        <v/>
      </c>
      <c r="L20" s="20" t="s">
        <v>96</v>
      </c>
      <c r="M20" s="20"/>
      <c r="N20" s="467"/>
      <c r="P20" s="467"/>
      <c r="R20" s="467"/>
      <c r="T20" s="467"/>
      <c r="V20" s="467"/>
      <c r="X20" s="467"/>
    </row>
    <row r="21" spans="1:27" s="171" customFormat="1" x14ac:dyDescent="0.2">
      <c r="A21" s="436"/>
      <c r="B21" s="67"/>
      <c r="C21" s="181">
        <v>1</v>
      </c>
      <c r="D21" s="337"/>
      <c r="E21" s="337"/>
      <c r="F21" s="337"/>
      <c r="G21" s="314" t="str">
        <f>IF(ISBLANK($F21), "", $F21*'Preliminary Questions'!$D$51)</f>
        <v/>
      </c>
      <c r="H21" s="337"/>
      <c r="I21" s="310"/>
      <c r="J21" s="311" t="str">
        <f>IF(OR(ISBLANK($F21),ISBLANK($H21)),"",$G21*$H21)</f>
        <v/>
      </c>
      <c r="K21" s="357"/>
      <c r="L21" s="180"/>
      <c r="M21" s="180"/>
      <c r="N21" s="482"/>
      <c r="O21" s="305" t="str">
        <f t="shared" ref="O21:O22" si="7">IF(AND(ISNUMBER($N21),ISNUMBER($J21)),$N21*$J21,"")</f>
        <v/>
      </c>
      <c r="P21" s="467"/>
      <c r="Q21" s="305" t="str">
        <f t="shared" ref="Q21:Q22" si="8">IF(AND(ISNUMBER($P21),ISNUMBER($J21)),$P21*$J21,"")</f>
        <v/>
      </c>
      <c r="R21" s="467"/>
      <c r="S21" s="305" t="str">
        <f t="shared" ref="S21:S22" si="9">IF(AND(ISNUMBER($R21),ISNUMBER($J21)),$R21*$J21,"")</f>
        <v/>
      </c>
      <c r="T21" s="467"/>
      <c r="U21" s="305" t="str">
        <f t="shared" ref="U21:U22" si="10">IF(AND(ISNUMBER($T21),ISNUMBER($J21)),$T21*$J21,"")</f>
        <v/>
      </c>
      <c r="V21" s="467"/>
      <c r="W21" s="305" t="str">
        <f t="shared" ref="W21:W22" si="11">IF(AND(ISNUMBER($V21),ISNUMBER($J21)),$V21*$J21,"")</f>
        <v/>
      </c>
      <c r="X21" s="467"/>
      <c r="Y21" s="305" t="str">
        <f t="shared" ref="Y21:Y22" si="12">IF(AND(ISNUMBER($X21),ISNUMBER($J21)),$X21*$J21,"")</f>
        <v/>
      </c>
    </row>
    <row r="22" spans="1:27" s="171" customFormat="1" ht="15.75" thickBot="1" x14ac:dyDescent="0.25">
      <c r="A22" s="436"/>
      <c r="B22" s="67"/>
      <c r="C22" s="181">
        <v>2</v>
      </c>
      <c r="D22" s="337"/>
      <c r="E22" s="337"/>
      <c r="F22" s="337"/>
      <c r="G22" s="314" t="str">
        <f>IF(ISBLANK($F22), "", $F22*'Preliminary Questions'!$D$51)</f>
        <v/>
      </c>
      <c r="H22" s="337"/>
      <c r="I22" s="310" t="str">
        <f>IF(OR(ISBLANK($F22),ISBLANK($H22)),"",$F22*$H22)</f>
        <v/>
      </c>
      <c r="J22" s="311" t="str">
        <f>IF(OR(ISBLANK($F22),ISBLANK($H22)),"",$G22*$H22)</f>
        <v/>
      </c>
      <c r="K22" s="337"/>
      <c r="L22" s="180"/>
      <c r="M22" s="180"/>
      <c r="N22" s="482"/>
      <c r="O22" s="305" t="str">
        <f t="shared" si="7"/>
        <v/>
      </c>
      <c r="P22" s="467"/>
      <c r="Q22" s="305" t="str">
        <f t="shared" si="8"/>
        <v/>
      </c>
      <c r="R22" s="467"/>
      <c r="S22" s="305" t="str">
        <f t="shared" si="9"/>
        <v/>
      </c>
      <c r="T22" s="467"/>
      <c r="U22" s="305" t="str">
        <f t="shared" si="10"/>
        <v/>
      </c>
      <c r="V22" s="467"/>
      <c r="W22" s="305" t="str">
        <f t="shared" si="11"/>
        <v/>
      </c>
      <c r="X22" s="467"/>
      <c r="Y22" s="305" t="str">
        <f t="shared" si="12"/>
        <v/>
      </c>
    </row>
    <row r="23" spans="1:27" s="162" customFormat="1" ht="19.5" thickBot="1" x14ac:dyDescent="0.3">
      <c r="A23" s="427"/>
      <c r="B23" s="136"/>
      <c r="C23" s="152"/>
      <c r="D23" s="134" t="s">
        <v>51</v>
      </c>
      <c r="E23" s="135"/>
      <c r="F23" s="135"/>
      <c r="G23" s="136"/>
      <c r="H23" s="137"/>
      <c r="I23" s="294">
        <f>SUM($I$21:$I$22)</f>
        <v>0</v>
      </c>
      <c r="J23" s="138">
        <f>SUM($J$21:$J$22)</f>
        <v>0</v>
      </c>
      <c r="K23" s="136"/>
      <c r="L23" s="135"/>
      <c r="M23" s="135"/>
      <c r="N23" s="475">
        <f t="shared" ref="N23:Y23" si="13">SUM(N21:N22)</f>
        <v>0</v>
      </c>
      <c r="O23" s="393">
        <f t="shared" si="13"/>
        <v>0</v>
      </c>
      <c r="P23" s="475">
        <f t="shared" si="13"/>
        <v>0</v>
      </c>
      <c r="Q23" s="393">
        <f t="shared" si="13"/>
        <v>0</v>
      </c>
      <c r="R23" s="475">
        <f t="shared" si="13"/>
        <v>0</v>
      </c>
      <c r="S23" s="393">
        <f t="shared" si="13"/>
        <v>0</v>
      </c>
      <c r="T23" s="475">
        <f t="shared" si="13"/>
        <v>0</v>
      </c>
      <c r="U23" s="393">
        <f t="shared" si="13"/>
        <v>0</v>
      </c>
      <c r="V23" s="475">
        <f t="shared" si="13"/>
        <v>0</v>
      </c>
      <c r="W23" s="393">
        <f t="shared" si="13"/>
        <v>0</v>
      </c>
      <c r="X23" s="475">
        <f t="shared" si="13"/>
        <v>0</v>
      </c>
      <c r="Y23" s="393">
        <f t="shared" si="13"/>
        <v>0</v>
      </c>
      <c r="AA23" s="390" t="b">
        <f>SUM(O23,Q23,S23,U23,W23,Y23)=J23</f>
        <v>1</v>
      </c>
    </row>
    <row r="24" spans="1:27" s="162" customFormat="1" ht="6" customHeight="1" x14ac:dyDescent="0.25">
      <c r="A24" s="427"/>
      <c r="B24" s="24"/>
      <c r="C24" s="29"/>
      <c r="D24" s="26"/>
      <c r="E24" s="28"/>
      <c r="F24" s="28"/>
      <c r="G24" s="24"/>
      <c r="H24" s="24"/>
      <c r="I24" s="24"/>
      <c r="J24" s="24"/>
      <c r="K24" s="27"/>
      <c r="L24" s="28"/>
      <c r="M24" s="28"/>
      <c r="N24" s="476"/>
      <c r="O24" s="389"/>
      <c r="P24" s="476"/>
      <c r="Q24" s="389"/>
      <c r="R24" s="476"/>
      <c r="S24" s="389"/>
      <c r="T24" s="476"/>
      <c r="U24" s="389"/>
      <c r="V24" s="476"/>
      <c r="W24" s="389"/>
      <c r="X24" s="476"/>
      <c r="Y24" s="389"/>
    </row>
    <row r="25" spans="1:27" s="162" customFormat="1" ht="18.75" x14ac:dyDescent="0.25">
      <c r="A25" s="427"/>
      <c r="B25" s="16"/>
      <c r="C25" s="17" t="s">
        <v>35</v>
      </c>
      <c r="D25" s="18" t="s">
        <v>0</v>
      </c>
      <c r="E25" s="20"/>
      <c r="F25" s="20"/>
      <c r="G25" s="16"/>
      <c r="H25" s="16"/>
      <c r="I25" s="16"/>
      <c r="J25" s="16"/>
      <c r="K25" s="19"/>
      <c r="L25" s="20"/>
      <c r="M25" s="20"/>
      <c r="N25" s="467"/>
      <c r="P25" s="467"/>
      <c r="R25" s="467"/>
      <c r="T25" s="467"/>
      <c r="V25" s="467"/>
      <c r="X25" s="467"/>
    </row>
    <row r="26" spans="1:27" s="162" customFormat="1" ht="38.25" x14ac:dyDescent="0.2">
      <c r="A26" s="427"/>
      <c r="B26" s="16"/>
      <c r="C26" s="23">
        <v>1</v>
      </c>
      <c r="D26" s="30" t="s">
        <v>17</v>
      </c>
      <c r="E26" s="330"/>
      <c r="F26" s="330"/>
      <c r="G26" s="314" t="str">
        <f>IF(ISBLANK($F26), "", $F26*'Preliminary Questions'!$D$51)</f>
        <v/>
      </c>
      <c r="H26" s="325"/>
      <c r="I26" s="306" t="str">
        <f>IF(OR(ISBLANK($F26),ISBLANK($H26)),"",$F26*$H26)</f>
        <v/>
      </c>
      <c r="J26" s="306" t="str">
        <f>IF(OR(ISBLANK($F26),ISBLANK($H26)),"",$G26*$H26)</f>
        <v/>
      </c>
      <c r="K26" s="337"/>
      <c r="L26" s="180" t="s">
        <v>178</v>
      </c>
      <c r="M26" s="20"/>
      <c r="N26" s="467"/>
      <c r="O26" s="305" t="str">
        <f t="shared" ref="O26:O32" si="14">IF(AND(ISNUMBER($N26),ISNUMBER($J26)),$N26*$J26,"")</f>
        <v/>
      </c>
      <c r="P26" s="467"/>
      <c r="Q26" s="305" t="str">
        <f t="shared" ref="Q26:Q32" si="15">IF(AND(ISNUMBER($P26),ISNUMBER($J26)),$P26*$J26,"")</f>
        <v/>
      </c>
      <c r="R26" s="467"/>
      <c r="S26" s="305" t="str">
        <f t="shared" ref="S26:S32" si="16">IF(AND(ISNUMBER($R26),ISNUMBER($J26)),$R26*$J26,"")</f>
        <v/>
      </c>
      <c r="T26" s="467"/>
      <c r="U26" s="305" t="str">
        <f t="shared" ref="U26:U32" si="17">IF(AND(ISNUMBER($T26),ISNUMBER($J26)),$T26*$J26,"")</f>
        <v/>
      </c>
      <c r="V26" s="467"/>
      <c r="W26" s="305" t="str">
        <f t="shared" ref="W26:W32" si="18">IF(AND(ISNUMBER($V26),ISNUMBER($J26)),$V26*$J26,"")</f>
        <v/>
      </c>
      <c r="X26" s="467"/>
      <c r="Y26" s="305" t="str">
        <f t="shared" ref="Y26:Y32" si="19">IF(AND(ISNUMBER($X26),ISNUMBER($J26)),$X26*$J26,"")</f>
        <v/>
      </c>
    </row>
    <row r="27" spans="1:27" s="162" customFormat="1" ht="25.5" x14ac:dyDescent="0.2">
      <c r="A27" s="427"/>
      <c r="B27" s="16"/>
      <c r="C27" s="23">
        <v>2</v>
      </c>
      <c r="D27" s="30" t="s">
        <v>18</v>
      </c>
      <c r="E27" s="330"/>
      <c r="F27" s="330"/>
      <c r="G27" s="314" t="str">
        <f>IF(ISBLANK($F27), "", $F27*'Preliminary Questions'!$D$51)</f>
        <v/>
      </c>
      <c r="H27" s="325"/>
      <c r="I27" s="306" t="str">
        <f t="shared" ref="I27:I32" si="20">IF(OR(ISBLANK($F27),ISBLANK($H27)),"",$F27*$H27)</f>
        <v/>
      </c>
      <c r="J27" s="306" t="str">
        <f t="shared" ref="J27:J32" si="21">IF(OR(ISBLANK($F27),ISBLANK($H27)),"",$G27*$H27)</f>
        <v/>
      </c>
      <c r="K27" s="357"/>
      <c r="L27" s="20" t="s">
        <v>295</v>
      </c>
      <c r="M27" s="20" t="s">
        <v>16</v>
      </c>
      <c r="N27" s="467"/>
      <c r="O27" s="305" t="str">
        <f t="shared" si="14"/>
        <v/>
      </c>
      <c r="P27" s="467"/>
      <c r="Q27" s="305" t="str">
        <f t="shared" si="15"/>
        <v/>
      </c>
      <c r="R27" s="467"/>
      <c r="S27" s="305" t="str">
        <f t="shared" si="16"/>
        <v/>
      </c>
      <c r="T27" s="467"/>
      <c r="U27" s="305" t="str">
        <f t="shared" si="17"/>
        <v/>
      </c>
      <c r="V27" s="467"/>
      <c r="W27" s="305" t="str">
        <f t="shared" si="18"/>
        <v/>
      </c>
      <c r="X27" s="467"/>
      <c r="Y27" s="305" t="str">
        <f t="shared" si="19"/>
        <v/>
      </c>
    </row>
    <row r="28" spans="1:27" s="162" customFormat="1" ht="25.5" x14ac:dyDescent="0.2">
      <c r="A28" s="427"/>
      <c r="B28" s="16"/>
      <c r="C28" s="21"/>
      <c r="D28" s="31" t="s">
        <v>38</v>
      </c>
      <c r="E28" s="330"/>
      <c r="F28" s="330"/>
      <c r="G28" s="314" t="str">
        <f>IF(ISBLANK($F28), "", $F28*'Preliminary Questions'!$D$51)</f>
        <v/>
      </c>
      <c r="H28" s="325"/>
      <c r="I28" s="306" t="str">
        <f t="shared" si="20"/>
        <v/>
      </c>
      <c r="J28" s="306" t="str">
        <f t="shared" si="21"/>
        <v/>
      </c>
      <c r="K28" s="357"/>
      <c r="L28" s="68" t="s">
        <v>292</v>
      </c>
      <c r="M28" s="20"/>
      <c r="N28" s="467"/>
      <c r="O28" s="305" t="str">
        <f t="shared" si="14"/>
        <v/>
      </c>
      <c r="P28" s="467"/>
      <c r="Q28" s="305" t="str">
        <f t="shared" si="15"/>
        <v/>
      </c>
      <c r="R28" s="467"/>
      <c r="S28" s="305" t="str">
        <f t="shared" si="16"/>
        <v/>
      </c>
      <c r="T28" s="467"/>
      <c r="U28" s="305" t="str">
        <f t="shared" si="17"/>
        <v/>
      </c>
      <c r="V28" s="467"/>
      <c r="W28" s="305" t="str">
        <f t="shared" si="18"/>
        <v/>
      </c>
      <c r="X28" s="467"/>
      <c r="Y28" s="305" t="str">
        <f t="shared" si="19"/>
        <v/>
      </c>
    </row>
    <row r="29" spans="1:27" s="162" customFormat="1" ht="25.5" x14ac:dyDescent="0.2">
      <c r="A29" s="427"/>
      <c r="B29" s="16"/>
      <c r="C29" s="21"/>
      <c r="D29" s="31" t="s">
        <v>39</v>
      </c>
      <c r="E29" s="330"/>
      <c r="F29" s="330"/>
      <c r="G29" s="314" t="str">
        <f>IF(ISBLANK($F29), "", $F29*'Preliminary Questions'!$D$51)</f>
        <v/>
      </c>
      <c r="H29" s="325"/>
      <c r="I29" s="306" t="str">
        <f t="shared" si="20"/>
        <v/>
      </c>
      <c r="J29" s="306" t="str">
        <f t="shared" si="21"/>
        <v/>
      </c>
      <c r="K29" s="357"/>
      <c r="L29" s="68" t="s">
        <v>293</v>
      </c>
      <c r="M29" s="20"/>
      <c r="N29" s="467"/>
      <c r="O29" s="305" t="str">
        <f t="shared" si="14"/>
        <v/>
      </c>
      <c r="P29" s="467"/>
      <c r="Q29" s="305" t="str">
        <f t="shared" si="15"/>
        <v/>
      </c>
      <c r="R29" s="467"/>
      <c r="S29" s="305" t="str">
        <f t="shared" si="16"/>
        <v/>
      </c>
      <c r="T29" s="467"/>
      <c r="U29" s="305" t="str">
        <f t="shared" si="17"/>
        <v/>
      </c>
      <c r="V29" s="467"/>
      <c r="W29" s="305" t="str">
        <f t="shared" si="18"/>
        <v/>
      </c>
      <c r="X29" s="467"/>
      <c r="Y29" s="305" t="str">
        <f t="shared" si="19"/>
        <v/>
      </c>
    </row>
    <row r="30" spans="1:27" s="162" customFormat="1" x14ac:dyDescent="0.2">
      <c r="A30" s="427"/>
      <c r="B30" s="16"/>
      <c r="C30" s="21"/>
      <c r="D30" s="32" t="s">
        <v>40</v>
      </c>
      <c r="E30" s="347"/>
      <c r="F30" s="330"/>
      <c r="G30" s="314" t="str">
        <f>IF(ISBLANK($F30), "", $F30*'Preliminary Questions'!$D$51)</f>
        <v/>
      </c>
      <c r="H30" s="325"/>
      <c r="I30" s="306" t="str">
        <f t="shared" si="20"/>
        <v/>
      </c>
      <c r="J30" s="306" t="str">
        <f t="shared" si="21"/>
        <v/>
      </c>
      <c r="K30" s="357"/>
      <c r="L30" s="180" t="s">
        <v>179</v>
      </c>
      <c r="M30" s="20"/>
      <c r="N30" s="467"/>
      <c r="O30" s="305" t="str">
        <f t="shared" si="14"/>
        <v/>
      </c>
      <c r="P30" s="467"/>
      <c r="Q30" s="305" t="str">
        <f t="shared" si="15"/>
        <v/>
      </c>
      <c r="R30" s="467"/>
      <c r="S30" s="305" t="str">
        <f t="shared" si="16"/>
        <v/>
      </c>
      <c r="T30" s="467"/>
      <c r="U30" s="305" t="str">
        <f t="shared" si="17"/>
        <v/>
      </c>
      <c r="V30" s="467"/>
      <c r="W30" s="305" t="str">
        <f t="shared" si="18"/>
        <v/>
      </c>
      <c r="X30" s="467"/>
      <c r="Y30" s="305" t="str">
        <f t="shared" si="19"/>
        <v/>
      </c>
    </row>
    <row r="31" spans="1:27" s="162" customFormat="1" ht="25.5" x14ac:dyDescent="0.2">
      <c r="A31" s="427"/>
      <c r="B31" s="16"/>
      <c r="C31" s="21"/>
      <c r="D31" s="31" t="s">
        <v>9</v>
      </c>
      <c r="E31" s="347"/>
      <c r="F31" s="330"/>
      <c r="G31" s="314" t="str">
        <f>IF(ISBLANK($F31), "", $F31*'Preliminary Questions'!$D$51)</f>
        <v/>
      </c>
      <c r="H31" s="325"/>
      <c r="I31" s="306" t="str">
        <f t="shared" si="20"/>
        <v/>
      </c>
      <c r="J31" s="306" t="str">
        <f t="shared" si="21"/>
        <v/>
      </c>
      <c r="K31" s="358"/>
      <c r="L31" s="180" t="s">
        <v>180</v>
      </c>
      <c r="M31" s="20"/>
      <c r="N31" s="467"/>
      <c r="O31" s="305" t="str">
        <f t="shared" si="14"/>
        <v/>
      </c>
      <c r="P31" s="467"/>
      <c r="Q31" s="305" t="str">
        <f t="shared" si="15"/>
        <v/>
      </c>
      <c r="R31" s="467"/>
      <c r="S31" s="305" t="str">
        <f t="shared" si="16"/>
        <v/>
      </c>
      <c r="T31" s="467"/>
      <c r="U31" s="305" t="str">
        <f t="shared" si="17"/>
        <v/>
      </c>
      <c r="V31" s="467"/>
      <c r="W31" s="305" t="str">
        <f t="shared" si="18"/>
        <v/>
      </c>
      <c r="X31" s="467"/>
      <c r="Y31" s="305" t="str">
        <f t="shared" si="19"/>
        <v/>
      </c>
    </row>
    <row r="32" spans="1:27" s="162" customFormat="1" ht="15.75" thickBot="1" x14ac:dyDescent="0.25">
      <c r="A32" s="427"/>
      <c r="B32" s="16"/>
      <c r="C32" s="23">
        <v>3</v>
      </c>
      <c r="D32" s="30" t="s">
        <v>190</v>
      </c>
      <c r="E32" s="358"/>
      <c r="F32" s="330"/>
      <c r="G32" s="314" t="str">
        <f>IF(ISBLANK($F32), "", $F32*'Preliminary Questions'!$D$51)</f>
        <v/>
      </c>
      <c r="H32" s="325"/>
      <c r="I32" s="306" t="str">
        <f t="shared" si="20"/>
        <v/>
      </c>
      <c r="J32" s="306" t="str">
        <f t="shared" si="21"/>
        <v/>
      </c>
      <c r="K32" s="357"/>
      <c r="L32" s="68" t="s">
        <v>202</v>
      </c>
      <c r="M32" s="20"/>
      <c r="N32" s="467"/>
      <c r="O32" s="305" t="str">
        <f t="shared" si="14"/>
        <v/>
      </c>
      <c r="P32" s="467"/>
      <c r="Q32" s="305" t="str">
        <f t="shared" si="15"/>
        <v/>
      </c>
      <c r="R32" s="467"/>
      <c r="S32" s="305" t="str">
        <f t="shared" si="16"/>
        <v/>
      </c>
      <c r="T32" s="467"/>
      <c r="U32" s="305" t="str">
        <f t="shared" si="17"/>
        <v/>
      </c>
      <c r="V32" s="467"/>
      <c r="W32" s="305" t="str">
        <f t="shared" si="18"/>
        <v/>
      </c>
      <c r="X32" s="467"/>
      <c r="Y32" s="305" t="str">
        <f t="shared" si="19"/>
        <v/>
      </c>
    </row>
    <row r="33" spans="1:27" s="162" customFormat="1" ht="15.75" thickBot="1" x14ac:dyDescent="0.3">
      <c r="A33" s="427"/>
      <c r="B33" s="136"/>
      <c r="C33" s="137"/>
      <c r="D33" s="134" t="s">
        <v>51</v>
      </c>
      <c r="E33" s="135"/>
      <c r="F33" s="135"/>
      <c r="G33" s="136"/>
      <c r="H33" s="137"/>
      <c r="I33" s="294">
        <f>SUM($I$26:$I$32)</f>
        <v>0</v>
      </c>
      <c r="J33" s="138">
        <f>SUM($J$26:$J$32)</f>
        <v>0</v>
      </c>
      <c r="K33" s="136"/>
      <c r="L33" s="135"/>
      <c r="M33" s="135"/>
      <c r="N33" s="475">
        <f t="shared" ref="N33:Y33" si="22">SUM(N26:N32)</f>
        <v>0</v>
      </c>
      <c r="O33" s="393">
        <f t="shared" si="22"/>
        <v>0</v>
      </c>
      <c r="P33" s="475">
        <f t="shared" si="22"/>
        <v>0</v>
      </c>
      <c r="Q33" s="393">
        <f t="shared" si="22"/>
        <v>0</v>
      </c>
      <c r="R33" s="475">
        <f t="shared" si="22"/>
        <v>0</v>
      </c>
      <c r="S33" s="393">
        <f t="shared" si="22"/>
        <v>0</v>
      </c>
      <c r="T33" s="475">
        <f t="shared" si="22"/>
        <v>0</v>
      </c>
      <c r="U33" s="393">
        <f t="shared" si="22"/>
        <v>0</v>
      </c>
      <c r="V33" s="475">
        <f t="shared" si="22"/>
        <v>0</v>
      </c>
      <c r="W33" s="393">
        <f t="shared" si="22"/>
        <v>0</v>
      </c>
      <c r="X33" s="475">
        <f t="shared" si="22"/>
        <v>0</v>
      </c>
      <c r="Y33" s="393">
        <f t="shared" si="22"/>
        <v>0</v>
      </c>
      <c r="AA33" s="390" t="b">
        <f>SUM(O33,Q33,S33,U33,W33,Y33)=J33</f>
        <v>1</v>
      </c>
    </row>
    <row r="34" spans="1:27" s="162" customFormat="1" ht="6.75" customHeight="1" x14ac:dyDescent="0.25">
      <c r="A34" s="427"/>
      <c r="B34" s="24"/>
      <c r="C34" s="29"/>
      <c r="D34" s="33"/>
      <c r="E34" s="28"/>
      <c r="F34" s="28"/>
      <c r="G34" s="24"/>
      <c r="H34" s="24"/>
      <c r="I34" s="24"/>
      <c r="J34" s="24"/>
      <c r="K34" s="27"/>
      <c r="L34" s="28"/>
      <c r="M34" s="28"/>
      <c r="N34" s="476"/>
      <c r="O34" s="389"/>
      <c r="P34" s="476"/>
      <c r="Q34" s="389"/>
      <c r="R34" s="476"/>
      <c r="S34" s="389"/>
      <c r="T34" s="476"/>
      <c r="U34" s="389"/>
      <c r="V34" s="476"/>
      <c r="W34" s="389"/>
      <c r="X34" s="476"/>
      <c r="Y34" s="389"/>
    </row>
    <row r="35" spans="1:27" s="162" customFormat="1" ht="38.25" x14ac:dyDescent="0.2">
      <c r="A35" s="427"/>
      <c r="B35" s="16"/>
      <c r="C35" s="17" t="s">
        <v>36</v>
      </c>
      <c r="D35" s="18" t="s">
        <v>1</v>
      </c>
      <c r="E35" s="20"/>
      <c r="F35" s="20"/>
      <c r="G35" s="62"/>
      <c r="H35" s="16"/>
      <c r="I35" s="16"/>
      <c r="J35" s="16"/>
      <c r="K35" s="19"/>
      <c r="L35" s="20" t="s">
        <v>110</v>
      </c>
      <c r="M35" s="20"/>
      <c r="N35" s="467"/>
      <c r="P35" s="467"/>
      <c r="R35" s="467"/>
      <c r="T35" s="467"/>
      <c r="V35" s="467"/>
      <c r="X35" s="467"/>
    </row>
    <row r="36" spans="1:27" s="171" customFormat="1" x14ac:dyDescent="0.2">
      <c r="A36" s="436"/>
      <c r="B36" s="67"/>
      <c r="C36" s="181">
        <v>1</v>
      </c>
      <c r="D36" s="67"/>
      <c r="E36" s="337"/>
      <c r="F36" s="337"/>
      <c r="G36" s="314" t="str">
        <f>IF(ISBLANK($F36), "", $F36*'Preliminary Questions'!$D$51)</f>
        <v/>
      </c>
      <c r="H36" s="337"/>
      <c r="I36" s="310" t="str">
        <f>IF(OR(ISBLANK($F36),ISBLANK($H36)),"",$F36*$H36)</f>
        <v/>
      </c>
      <c r="J36" s="311" t="str">
        <f>IF(OR(ISBLANK($F36),ISBLANK($H36)),"",$G36*$H36)</f>
        <v/>
      </c>
      <c r="K36" s="337"/>
      <c r="L36" s="180" t="s">
        <v>203</v>
      </c>
      <c r="M36" s="180"/>
      <c r="N36" s="482"/>
      <c r="O36" s="305" t="str">
        <f t="shared" ref="O36:O37" si="23">IF(AND(ISNUMBER($N36),ISNUMBER($J36)),$N36*$J36,"")</f>
        <v/>
      </c>
      <c r="P36" s="467"/>
      <c r="Q36" s="305" t="str">
        <f t="shared" ref="Q36:Q37" si="24">IF(AND(ISNUMBER($P36),ISNUMBER($J36)),$P36*$J36,"")</f>
        <v/>
      </c>
      <c r="R36" s="467"/>
      <c r="S36" s="305" t="str">
        <f t="shared" ref="S36:S37" si="25">IF(AND(ISNUMBER($R36),ISNUMBER($J36)),$R36*$J36,"")</f>
        <v/>
      </c>
      <c r="T36" s="467"/>
      <c r="U36" s="305" t="str">
        <f t="shared" ref="U36:U37" si="26">IF(AND(ISNUMBER($T36),ISNUMBER($J36)),$T36*$J36,"")</f>
        <v/>
      </c>
      <c r="V36" s="467"/>
      <c r="W36" s="305" t="str">
        <f t="shared" ref="W36:W37" si="27">IF(AND(ISNUMBER($V36),ISNUMBER($J36)),$V36*$J36,"")</f>
        <v/>
      </c>
      <c r="X36" s="467"/>
      <c r="Y36" s="305" t="str">
        <f t="shared" ref="Y36:Y37" si="28">IF(AND(ISNUMBER($X36),ISNUMBER($J36)),$X36*$J36,"")</f>
        <v/>
      </c>
    </row>
    <row r="37" spans="1:27" s="171" customFormat="1" ht="15.75" thickBot="1" x14ac:dyDescent="0.25">
      <c r="A37" s="436"/>
      <c r="B37" s="67"/>
      <c r="C37" s="181">
        <v>2</v>
      </c>
      <c r="D37" s="67"/>
      <c r="E37" s="337"/>
      <c r="F37" s="337"/>
      <c r="G37" s="314" t="str">
        <f>IF(ISBLANK($F37), "", $F37*'Preliminary Questions'!$D$51)</f>
        <v/>
      </c>
      <c r="H37" s="337"/>
      <c r="I37" s="310" t="str">
        <f>IF(OR(ISBLANK($F37),ISBLANK($H37)),"",$F37*$H37)</f>
        <v/>
      </c>
      <c r="J37" s="311" t="str">
        <f>IF(OR(ISBLANK($F37),ISBLANK($H37)),"",$G37*$H37)</f>
        <v/>
      </c>
      <c r="K37" s="337"/>
      <c r="L37" s="180"/>
      <c r="M37" s="180"/>
      <c r="N37" s="482"/>
      <c r="O37" s="305" t="str">
        <f t="shared" si="23"/>
        <v/>
      </c>
      <c r="P37" s="467"/>
      <c r="Q37" s="305" t="str">
        <f t="shared" si="24"/>
        <v/>
      </c>
      <c r="R37" s="467"/>
      <c r="S37" s="305" t="str">
        <f t="shared" si="25"/>
        <v/>
      </c>
      <c r="T37" s="467"/>
      <c r="U37" s="305" t="str">
        <f t="shared" si="26"/>
        <v/>
      </c>
      <c r="V37" s="467"/>
      <c r="W37" s="305" t="str">
        <f t="shared" si="27"/>
        <v/>
      </c>
      <c r="X37" s="467"/>
      <c r="Y37" s="305" t="str">
        <f t="shared" si="28"/>
        <v/>
      </c>
    </row>
    <row r="38" spans="1:27" s="162" customFormat="1" ht="19.5" thickBot="1" x14ac:dyDescent="0.3">
      <c r="A38" s="427"/>
      <c r="B38" s="136"/>
      <c r="C38" s="152"/>
      <c r="D38" s="134" t="s">
        <v>51</v>
      </c>
      <c r="E38" s="135"/>
      <c r="F38" s="135"/>
      <c r="G38" s="136"/>
      <c r="H38" s="137"/>
      <c r="I38" s="294">
        <f>SUM($I$36:$I$37)</f>
        <v>0</v>
      </c>
      <c r="J38" s="138">
        <f>SUM($J$36:$J$37)</f>
        <v>0</v>
      </c>
      <c r="K38" s="136"/>
      <c r="L38" s="135"/>
      <c r="M38" s="135"/>
      <c r="N38" s="475">
        <f t="shared" ref="N38:Y38" si="29">SUM(N36:N37)</f>
        <v>0</v>
      </c>
      <c r="O38" s="393">
        <f t="shared" si="29"/>
        <v>0</v>
      </c>
      <c r="P38" s="475">
        <f t="shared" si="29"/>
        <v>0</v>
      </c>
      <c r="Q38" s="393">
        <f t="shared" si="29"/>
        <v>0</v>
      </c>
      <c r="R38" s="475">
        <f t="shared" si="29"/>
        <v>0</v>
      </c>
      <c r="S38" s="393">
        <f t="shared" si="29"/>
        <v>0</v>
      </c>
      <c r="T38" s="475">
        <f t="shared" si="29"/>
        <v>0</v>
      </c>
      <c r="U38" s="393">
        <f t="shared" si="29"/>
        <v>0</v>
      </c>
      <c r="V38" s="475">
        <f t="shared" si="29"/>
        <v>0</v>
      </c>
      <c r="W38" s="393">
        <f t="shared" si="29"/>
        <v>0</v>
      </c>
      <c r="X38" s="475">
        <f t="shared" si="29"/>
        <v>0</v>
      </c>
      <c r="Y38" s="393">
        <f t="shared" si="29"/>
        <v>0</v>
      </c>
      <c r="AA38" s="390" t="b">
        <f>SUM(O38,Q38,S38,U38,W38,Y38)=J38</f>
        <v>1</v>
      </c>
    </row>
    <row r="39" spans="1:27" s="162" customFormat="1" ht="6.75" customHeight="1" x14ac:dyDescent="0.25">
      <c r="A39" s="427"/>
      <c r="B39" s="24"/>
      <c r="C39" s="29"/>
      <c r="D39" s="26"/>
      <c r="E39" s="28"/>
      <c r="F39" s="28"/>
      <c r="G39" s="24"/>
      <c r="H39" s="24"/>
      <c r="I39" s="24"/>
      <c r="J39" s="24"/>
      <c r="K39" s="27"/>
      <c r="L39" s="28"/>
      <c r="M39" s="28"/>
      <c r="N39" s="476"/>
      <c r="O39" s="389"/>
      <c r="P39" s="476"/>
      <c r="Q39" s="389"/>
      <c r="R39" s="476"/>
      <c r="S39" s="389"/>
      <c r="T39" s="476"/>
      <c r="U39" s="389"/>
      <c r="V39" s="476"/>
      <c r="W39" s="389"/>
      <c r="X39" s="476"/>
      <c r="Y39" s="389"/>
    </row>
    <row r="40" spans="1:27" s="162" customFormat="1" ht="18.75" x14ac:dyDescent="0.25">
      <c r="A40" s="427"/>
      <c r="B40" s="16"/>
      <c r="C40" s="17" t="s">
        <v>37</v>
      </c>
      <c r="D40" s="18" t="s">
        <v>23</v>
      </c>
      <c r="E40" s="20"/>
      <c r="F40" s="20"/>
      <c r="G40" s="16"/>
      <c r="H40" s="16"/>
      <c r="I40" s="16"/>
      <c r="J40" s="16"/>
      <c r="K40" s="19"/>
      <c r="L40" s="20"/>
      <c r="M40" s="20"/>
      <c r="N40" s="467"/>
      <c r="P40" s="467"/>
      <c r="R40" s="467"/>
      <c r="T40" s="467"/>
      <c r="V40" s="467"/>
      <c r="X40" s="467"/>
    </row>
    <row r="41" spans="1:27" s="162" customFormat="1" ht="51" x14ac:dyDescent="0.2">
      <c r="A41" s="427"/>
      <c r="B41" s="16"/>
      <c r="C41" s="23"/>
      <c r="D41" s="16" t="s">
        <v>10</v>
      </c>
      <c r="E41" s="289"/>
      <c r="F41" s="20"/>
      <c r="G41" s="62" t="str">
        <f>IF(ISBLANK($F41), "", $F41*'Preliminary Questions'!$D$51)</f>
        <v/>
      </c>
      <c r="H41" s="105"/>
      <c r="I41" s="105"/>
      <c r="J41" s="16" t="str">
        <f>IF(ISNUMBER($G41),$G41*$H41,"")</f>
        <v/>
      </c>
      <c r="K41" s="19"/>
      <c r="L41" s="68" t="s">
        <v>117</v>
      </c>
      <c r="M41" s="20"/>
      <c r="N41" s="467"/>
      <c r="P41" s="467"/>
      <c r="R41" s="467"/>
      <c r="T41" s="467"/>
      <c r="V41" s="467"/>
      <c r="X41" s="467"/>
    </row>
    <row r="42" spans="1:27" s="162" customFormat="1" x14ac:dyDescent="0.2">
      <c r="A42" s="427"/>
      <c r="B42" s="16"/>
      <c r="C42" s="23">
        <v>1</v>
      </c>
      <c r="D42" s="325"/>
      <c r="E42" s="330"/>
      <c r="F42" s="330"/>
      <c r="G42" s="314" t="str">
        <f>IF(ISBLANK($F42), "", $F42*'Preliminary Questions'!$D$51)</f>
        <v/>
      </c>
      <c r="H42" s="325"/>
      <c r="I42" s="306" t="str">
        <f>IF(OR(ISBLANK($F42),ISBLANK($H42)),"",$F42*$H42)</f>
        <v/>
      </c>
      <c r="J42" s="306" t="str">
        <f>IF(OR(ISBLANK($F42),ISBLANK($H42)),"",$G42*$H42)</f>
        <v/>
      </c>
      <c r="K42" s="357"/>
      <c r="L42" s="20"/>
      <c r="M42" s="20"/>
      <c r="N42" s="467"/>
      <c r="O42" s="305" t="str">
        <f t="shared" ref="O42:O46" si="30">IF(AND(ISNUMBER($N42),ISNUMBER($J42)),$N42*$J42,"")</f>
        <v/>
      </c>
      <c r="P42" s="467"/>
      <c r="Q42" s="305" t="str">
        <f t="shared" ref="Q42:Q46" si="31">IF(AND(ISNUMBER($P42),ISNUMBER($J42)),$P42*$J42,"")</f>
        <v/>
      </c>
      <c r="R42" s="467"/>
      <c r="S42" s="305" t="str">
        <f t="shared" ref="S42:S46" si="32">IF(AND(ISNUMBER($R42),ISNUMBER($J42)),$R42*$J42,"")</f>
        <v/>
      </c>
      <c r="T42" s="467"/>
      <c r="U42" s="305" t="str">
        <f t="shared" ref="U42:U46" si="33">IF(AND(ISNUMBER($T42),ISNUMBER($J42)),$T42*$J42,"")</f>
        <v/>
      </c>
      <c r="V42" s="467"/>
      <c r="W42" s="305" t="str">
        <f t="shared" ref="W42:W46" si="34">IF(AND(ISNUMBER($V42),ISNUMBER($J42)),$V42*$J42,"")</f>
        <v/>
      </c>
      <c r="X42" s="467"/>
      <c r="Y42" s="305" t="str">
        <f t="shared" ref="Y42:Y46" si="35">IF(AND(ISNUMBER($X42),ISNUMBER($J42)),$X42*$J42,"")</f>
        <v/>
      </c>
    </row>
    <row r="43" spans="1:27" s="162" customFormat="1" x14ac:dyDescent="0.2">
      <c r="A43" s="427"/>
      <c r="B43" s="16"/>
      <c r="C43" s="23">
        <v>2</v>
      </c>
      <c r="D43" s="325"/>
      <c r="E43" s="330"/>
      <c r="F43" s="330"/>
      <c r="G43" s="314" t="str">
        <f>IF(ISBLANK($F43), "", $F43*'Preliminary Questions'!$D$51)</f>
        <v/>
      </c>
      <c r="H43" s="325"/>
      <c r="I43" s="306" t="str">
        <f>IF(OR(ISBLANK($F43),ISBLANK($H43)),"",$F43*$H43)</f>
        <v/>
      </c>
      <c r="J43" s="306" t="str">
        <f>IF(OR(ISBLANK($F43),ISBLANK($H43)),"",$G43*$H43)</f>
        <v/>
      </c>
      <c r="K43" s="357"/>
      <c r="L43" s="20"/>
      <c r="M43" s="20"/>
      <c r="N43" s="467"/>
      <c r="O43" s="305" t="str">
        <f t="shared" si="30"/>
        <v/>
      </c>
      <c r="P43" s="467"/>
      <c r="Q43" s="305" t="str">
        <f t="shared" si="31"/>
        <v/>
      </c>
      <c r="R43" s="467"/>
      <c r="S43" s="305" t="str">
        <f t="shared" si="32"/>
        <v/>
      </c>
      <c r="T43" s="467"/>
      <c r="U43" s="305" t="str">
        <f t="shared" si="33"/>
        <v/>
      </c>
      <c r="V43" s="467"/>
      <c r="W43" s="305" t="str">
        <f t="shared" si="34"/>
        <v/>
      </c>
      <c r="X43" s="467"/>
      <c r="Y43" s="305" t="str">
        <f t="shared" si="35"/>
        <v/>
      </c>
    </row>
    <row r="44" spans="1:27" s="162" customFormat="1" x14ac:dyDescent="0.2">
      <c r="A44" s="427"/>
      <c r="B44" s="16"/>
      <c r="C44" s="23">
        <v>3</v>
      </c>
      <c r="D44" s="325"/>
      <c r="E44" s="330"/>
      <c r="F44" s="330"/>
      <c r="G44" s="314" t="str">
        <f>IF(ISBLANK($F44), "", $F44*'Preliminary Questions'!$D$51)</f>
        <v/>
      </c>
      <c r="H44" s="325"/>
      <c r="I44" s="306" t="str">
        <f>IF(OR(ISBLANK($F44),ISBLANK($H44)),"",$F44*$H44)</f>
        <v/>
      </c>
      <c r="J44" s="306" t="str">
        <f>IF(OR(ISBLANK($F44),ISBLANK($H44)),"",$G44*$H44)</f>
        <v/>
      </c>
      <c r="K44" s="357"/>
      <c r="L44" s="20"/>
      <c r="M44" s="20"/>
      <c r="N44" s="467"/>
      <c r="O44" s="305" t="str">
        <f t="shared" si="30"/>
        <v/>
      </c>
      <c r="P44" s="467"/>
      <c r="Q44" s="305" t="str">
        <f t="shared" si="31"/>
        <v/>
      </c>
      <c r="R44" s="467"/>
      <c r="S44" s="305" t="str">
        <f t="shared" si="32"/>
        <v/>
      </c>
      <c r="T44" s="467"/>
      <c r="U44" s="305" t="str">
        <f t="shared" si="33"/>
        <v/>
      </c>
      <c r="V44" s="467"/>
      <c r="W44" s="305" t="str">
        <f t="shared" si="34"/>
        <v/>
      </c>
      <c r="X44" s="467"/>
      <c r="Y44" s="305" t="str">
        <f t="shared" si="35"/>
        <v/>
      </c>
    </row>
    <row r="45" spans="1:27" s="162" customFormat="1" x14ac:dyDescent="0.2">
      <c r="A45" s="427"/>
      <c r="B45" s="16"/>
      <c r="C45" s="23">
        <v>4</v>
      </c>
      <c r="D45" s="325"/>
      <c r="E45" s="330"/>
      <c r="F45" s="330"/>
      <c r="G45" s="314" t="str">
        <f>IF(ISBLANK($F45), "", $F45*'Preliminary Questions'!$D$51)</f>
        <v/>
      </c>
      <c r="H45" s="325"/>
      <c r="I45" s="306" t="str">
        <f>IF(OR(ISBLANK($F45),ISBLANK($H45)),"",$F45*$H45)</f>
        <v/>
      </c>
      <c r="J45" s="306" t="str">
        <f>IF(OR(ISBLANK($F45),ISBLANK($H45)),"",$G45*$H45)</f>
        <v/>
      </c>
      <c r="K45" s="357"/>
      <c r="L45" s="20"/>
      <c r="M45" s="20"/>
      <c r="N45" s="467"/>
      <c r="O45" s="305" t="str">
        <f t="shared" si="30"/>
        <v/>
      </c>
      <c r="P45" s="467"/>
      <c r="Q45" s="305" t="str">
        <f t="shared" si="31"/>
        <v/>
      </c>
      <c r="R45" s="467"/>
      <c r="S45" s="305" t="str">
        <f t="shared" si="32"/>
        <v/>
      </c>
      <c r="T45" s="467"/>
      <c r="U45" s="305" t="str">
        <f t="shared" si="33"/>
        <v/>
      </c>
      <c r="V45" s="467"/>
      <c r="W45" s="305" t="str">
        <f t="shared" si="34"/>
        <v/>
      </c>
      <c r="X45" s="467"/>
      <c r="Y45" s="305" t="str">
        <f t="shared" si="35"/>
        <v/>
      </c>
    </row>
    <row r="46" spans="1:27" s="162" customFormat="1" x14ac:dyDescent="0.2">
      <c r="A46" s="427"/>
      <c r="B46" s="16"/>
      <c r="C46" s="23">
        <v>5</v>
      </c>
      <c r="D46" s="325"/>
      <c r="E46" s="330"/>
      <c r="F46" s="330"/>
      <c r="G46" s="314" t="str">
        <f>IF(ISBLANK($F46), "", $F46*'Preliminary Questions'!$D$51)</f>
        <v/>
      </c>
      <c r="H46" s="325"/>
      <c r="I46" s="306" t="str">
        <f>IF(OR(ISBLANK($F46),ISBLANK($H46)),"",$F46*$H46)</f>
        <v/>
      </c>
      <c r="J46" s="306" t="str">
        <f>IF(OR(ISBLANK($F46),ISBLANK($H46)),"",$G46*$H46)</f>
        <v/>
      </c>
      <c r="K46" s="357"/>
      <c r="L46" s="20"/>
      <c r="M46" s="20"/>
      <c r="N46" s="467"/>
      <c r="O46" s="305" t="str">
        <f t="shared" si="30"/>
        <v/>
      </c>
      <c r="P46" s="467"/>
      <c r="Q46" s="305" t="str">
        <f t="shared" si="31"/>
        <v/>
      </c>
      <c r="R46" s="467"/>
      <c r="S46" s="305" t="str">
        <f t="shared" si="32"/>
        <v/>
      </c>
      <c r="T46" s="467"/>
      <c r="U46" s="305" t="str">
        <f t="shared" si="33"/>
        <v/>
      </c>
      <c r="V46" s="467"/>
      <c r="W46" s="305" t="str">
        <f t="shared" si="34"/>
        <v/>
      </c>
      <c r="X46" s="467"/>
      <c r="Y46" s="305" t="str">
        <f t="shared" si="35"/>
        <v/>
      </c>
    </row>
    <row r="47" spans="1:27" s="162" customFormat="1" ht="51.75" customHeight="1" x14ac:dyDescent="0.25">
      <c r="A47" s="427"/>
      <c r="B47" s="16"/>
      <c r="C47" s="23"/>
      <c r="D47" s="16" t="s">
        <v>6</v>
      </c>
      <c r="E47" s="20"/>
      <c r="F47" s="20"/>
      <c r="G47" s="16"/>
      <c r="H47" s="16"/>
      <c r="I47" s="16"/>
      <c r="J47" s="16"/>
      <c r="K47" s="19"/>
      <c r="L47" s="20" t="s">
        <v>129</v>
      </c>
      <c r="M47" s="20"/>
      <c r="N47" s="467"/>
      <c r="P47" s="467"/>
      <c r="R47" s="467"/>
      <c r="T47" s="467"/>
      <c r="V47" s="467"/>
      <c r="X47" s="467"/>
    </row>
    <row r="48" spans="1:27" s="162" customFormat="1" ht="25.5" x14ac:dyDescent="0.25">
      <c r="A48" s="427"/>
      <c r="B48" s="16"/>
      <c r="C48" s="23"/>
      <c r="D48" s="22" t="s">
        <v>104</v>
      </c>
      <c r="E48" s="20"/>
      <c r="F48" s="20"/>
      <c r="G48" s="16"/>
      <c r="H48" s="16"/>
      <c r="I48" s="16"/>
      <c r="J48" s="16"/>
      <c r="K48" s="19"/>
      <c r="L48" s="20"/>
      <c r="M48" s="20"/>
      <c r="N48" s="467"/>
      <c r="P48" s="467"/>
      <c r="R48" s="467"/>
      <c r="T48" s="467"/>
      <c r="V48" s="467"/>
      <c r="X48" s="467"/>
    </row>
    <row r="49" spans="1:27" s="162" customFormat="1" ht="25.5" x14ac:dyDescent="0.2">
      <c r="A49" s="427"/>
      <c r="B49" s="16"/>
      <c r="C49" s="23">
        <v>1</v>
      </c>
      <c r="D49" s="325"/>
      <c r="E49" s="330"/>
      <c r="F49" s="330"/>
      <c r="G49" s="314" t="str">
        <f>IF(ISBLANK($F49), "", $F49*'Preliminary Questions'!$D$51)</f>
        <v/>
      </c>
      <c r="H49" s="325"/>
      <c r="I49" s="306" t="str">
        <f>IF(OR(ISBLANK($F49),ISBLANK($H49)),"",$F49*$H49)</f>
        <v/>
      </c>
      <c r="J49" s="306" t="str">
        <f>IF(OR(ISBLANK($F49),ISBLANK($H49)),"",$G49*$H49)</f>
        <v/>
      </c>
      <c r="K49" s="357"/>
      <c r="L49" s="180" t="s">
        <v>201</v>
      </c>
      <c r="M49" s="20"/>
      <c r="N49" s="467"/>
      <c r="O49" s="305" t="str">
        <f t="shared" ref="O49:O50" si="36">IF(AND(ISNUMBER($N49),ISNUMBER($J49)),$N49*$J49,"")</f>
        <v/>
      </c>
      <c r="P49" s="467"/>
      <c r="Q49" s="305" t="str">
        <f t="shared" ref="Q49:Q50" si="37">IF(AND(ISNUMBER($P49),ISNUMBER($J49)),$P49*$J49,"")</f>
        <v/>
      </c>
      <c r="R49" s="467"/>
      <c r="S49" s="305" t="str">
        <f t="shared" ref="S49:S50" si="38">IF(AND(ISNUMBER($R49),ISNUMBER($J49)),$R49*$J49,"")</f>
        <v/>
      </c>
      <c r="T49" s="467"/>
      <c r="U49" s="305" t="str">
        <f t="shared" ref="U49:U50" si="39">IF(AND(ISNUMBER($T49),ISNUMBER($J49)),$T49*$J49,"")</f>
        <v/>
      </c>
      <c r="V49" s="467"/>
      <c r="W49" s="305" t="str">
        <f t="shared" ref="W49:W50" si="40">IF(AND(ISNUMBER($V49),ISNUMBER($J49)),$V49*$J49,"")</f>
        <v/>
      </c>
      <c r="X49" s="467"/>
      <c r="Y49" s="305" t="str">
        <f t="shared" ref="Y49:Y50" si="41">IF(AND(ISNUMBER($X49),ISNUMBER($J49)),$X49*$J49,"")</f>
        <v/>
      </c>
    </row>
    <row r="50" spans="1:27" s="162" customFormat="1" ht="15.75" thickBot="1" x14ac:dyDescent="0.25">
      <c r="A50" s="427"/>
      <c r="B50" s="16"/>
      <c r="C50" s="23">
        <v>2</v>
      </c>
      <c r="D50" s="325"/>
      <c r="E50" s="330"/>
      <c r="F50" s="330"/>
      <c r="G50" s="314" t="str">
        <f>IF(ISBLANK($F50), "", $F50*'Preliminary Questions'!$D$51)</f>
        <v/>
      </c>
      <c r="H50" s="325"/>
      <c r="I50" s="306" t="str">
        <f>IF(OR(ISBLANK($F50),ISBLANK($H50)),"",$F50*$H50)</f>
        <v/>
      </c>
      <c r="J50" s="306" t="str">
        <f>IF(OR(ISBLANK($F50),ISBLANK($H50)),"",$G50*$H50)</f>
        <v/>
      </c>
      <c r="K50" s="357"/>
      <c r="L50" s="20"/>
      <c r="M50" s="20"/>
      <c r="N50" s="467"/>
      <c r="O50" s="305" t="str">
        <f t="shared" si="36"/>
        <v/>
      </c>
      <c r="P50" s="467"/>
      <c r="Q50" s="305" t="str">
        <f t="shared" si="37"/>
        <v/>
      </c>
      <c r="R50" s="467"/>
      <c r="S50" s="305" t="str">
        <f t="shared" si="38"/>
        <v/>
      </c>
      <c r="T50" s="467"/>
      <c r="U50" s="305" t="str">
        <f t="shared" si="39"/>
        <v/>
      </c>
      <c r="V50" s="467"/>
      <c r="W50" s="305" t="str">
        <f t="shared" si="40"/>
        <v/>
      </c>
      <c r="X50" s="467"/>
      <c r="Y50" s="305" t="str">
        <f t="shared" si="41"/>
        <v/>
      </c>
    </row>
    <row r="51" spans="1:27" s="162" customFormat="1" ht="15.75" thickBot="1" x14ac:dyDescent="0.3">
      <c r="A51" s="427"/>
      <c r="B51" s="136"/>
      <c r="C51" s="137"/>
      <c r="D51" s="134" t="s">
        <v>51</v>
      </c>
      <c r="E51" s="135"/>
      <c r="F51" s="135"/>
      <c r="G51" s="136"/>
      <c r="H51" s="137"/>
      <c r="I51" s="294">
        <f>SUM($I$42:$I$46,$I$49:$I$50)</f>
        <v>0</v>
      </c>
      <c r="J51" s="138">
        <f>SUM($J$42:$J$46,$J$49:$J$50)</f>
        <v>0</v>
      </c>
      <c r="K51" s="136"/>
      <c r="L51" s="145"/>
      <c r="M51" s="135"/>
      <c r="N51" s="475">
        <f t="shared" ref="N51:Y51" si="42">SUM(N42:N50)</f>
        <v>0</v>
      </c>
      <c r="O51" s="393">
        <f t="shared" si="42"/>
        <v>0</v>
      </c>
      <c r="P51" s="475">
        <f t="shared" si="42"/>
        <v>0</v>
      </c>
      <c r="Q51" s="393">
        <f t="shared" si="42"/>
        <v>0</v>
      </c>
      <c r="R51" s="475">
        <f t="shared" si="42"/>
        <v>0</v>
      </c>
      <c r="S51" s="393">
        <f t="shared" si="42"/>
        <v>0</v>
      </c>
      <c r="T51" s="475">
        <f t="shared" si="42"/>
        <v>0</v>
      </c>
      <c r="U51" s="393">
        <f t="shared" si="42"/>
        <v>0</v>
      </c>
      <c r="V51" s="475">
        <f t="shared" si="42"/>
        <v>0</v>
      </c>
      <c r="W51" s="393">
        <f t="shared" si="42"/>
        <v>0</v>
      </c>
      <c r="X51" s="475">
        <f t="shared" si="42"/>
        <v>0</v>
      </c>
      <c r="Y51" s="393">
        <f t="shared" si="42"/>
        <v>0</v>
      </c>
      <c r="AA51" s="390" t="b">
        <f>SUM(O51,Q51,S51,U51,W51,Y51)=J51</f>
        <v>1</v>
      </c>
    </row>
    <row r="52" spans="1:27" s="162" customFormat="1" ht="6.75" customHeight="1" x14ac:dyDescent="0.25">
      <c r="A52" s="427"/>
      <c r="B52" s="24"/>
      <c r="C52" s="29"/>
      <c r="D52" s="24"/>
      <c r="E52" s="28"/>
      <c r="F52" s="28"/>
      <c r="G52" s="24"/>
      <c r="H52" s="24"/>
      <c r="I52" s="24"/>
      <c r="J52" s="24"/>
      <c r="K52" s="27"/>
      <c r="L52" s="28"/>
      <c r="M52" s="28"/>
      <c r="N52" s="476"/>
      <c r="O52" s="389"/>
      <c r="P52" s="476"/>
      <c r="Q52" s="389"/>
      <c r="R52" s="476"/>
      <c r="S52" s="389"/>
      <c r="T52" s="476"/>
      <c r="U52" s="389"/>
      <c r="V52" s="476"/>
      <c r="W52" s="389"/>
      <c r="X52" s="476"/>
      <c r="Y52" s="389"/>
    </row>
    <row r="53" spans="1:27" s="162" customFormat="1" ht="18.75" x14ac:dyDescent="0.25">
      <c r="A53" s="427"/>
      <c r="B53" s="16"/>
      <c r="C53" s="17" t="s">
        <v>42</v>
      </c>
      <c r="D53" s="18" t="s">
        <v>148</v>
      </c>
      <c r="E53" s="20"/>
      <c r="F53" s="20"/>
      <c r="G53" s="16"/>
      <c r="H53" s="16"/>
      <c r="I53" s="16"/>
      <c r="J53" s="16"/>
      <c r="K53" s="19"/>
      <c r="L53" s="99"/>
      <c r="M53" s="20"/>
      <c r="N53" s="467"/>
      <c r="P53" s="467"/>
      <c r="R53" s="467"/>
      <c r="T53" s="467"/>
      <c r="V53" s="467"/>
      <c r="X53" s="467"/>
    </row>
    <row r="54" spans="1:27" s="162" customFormat="1" ht="51" customHeight="1" x14ac:dyDescent="0.2">
      <c r="A54" s="427"/>
      <c r="B54" s="16"/>
      <c r="C54" s="23">
        <v>1</v>
      </c>
      <c r="D54" s="16" t="s">
        <v>210</v>
      </c>
      <c r="E54" s="330"/>
      <c r="F54" s="330"/>
      <c r="G54" s="314" t="str">
        <f>IF(ISBLANK($F54), "", $F54*'Preliminary Questions'!$D$51)</f>
        <v/>
      </c>
      <c r="H54" s="325"/>
      <c r="I54" s="306" t="str">
        <f>IF(OR(ISBLANK($F54),ISBLANK($H54)),"",$F54*$H54)</f>
        <v/>
      </c>
      <c r="J54" s="306" t="str">
        <f>IF(OR(ISBLANK($G54),ISBLANK($H54)),"",$G54*$H54)</f>
        <v/>
      </c>
      <c r="K54" s="357"/>
      <c r="L54" s="20" t="s">
        <v>211</v>
      </c>
      <c r="M54" s="20" t="s">
        <v>63</v>
      </c>
      <c r="N54" s="467"/>
      <c r="O54" s="305" t="str">
        <f t="shared" ref="O54:O55" si="43">IF(AND(ISNUMBER($N54),ISNUMBER($J54)),$N54*$J54,"")</f>
        <v/>
      </c>
      <c r="P54" s="467"/>
      <c r="Q54" s="305" t="str">
        <f t="shared" ref="Q54:Q55" si="44">IF(AND(ISNUMBER($P54),ISNUMBER($J54)),$P54*$J54,"")</f>
        <v/>
      </c>
      <c r="R54" s="467"/>
      <c r="S54" s="305" t="str">
        <f t="shared" ref="S54:S55" si="45">IF(AND(ISNUMBER($R54),ISNUMBER($J54)),$R54*$J54,"")</f>
        <v/>
      </c>
      <c r="T54" s="467"/>
      <c r="U54" s="305" t="str">
        <f t="shared" ref="U54:U55" si="46">IF(AND(ISNUMBER($T54),ISNUMBER($J54)),$T54*$J54,"")</f>
        <v/>
      </c>
      <c r="V54" s="467"/>
      <c r="W54" s="305" t="str">
        <f t="shared" ref="W54:W55" si="47">IF(AND(ISNUMBER($V54),ISNUMBER($J54)),$V54*$J54,"")</f>
        <v/>
      </c>
      <c r="X54" s="467"/>
      <c r="Y54" s="305" t="str">
        <f t="shared" ref="Y54:Y55" si="48">IF(AND(ISNUMBER($X54),ISNUMBER($J54)),$X54*$J54,"")</f>
        <v/>
      </c>
    </row>
    <row r="55" spans="1:27" s="162" customFormat="1" ht="15.75" thickBot="1" x14ac:dyDescent="0.25">
      <c r="A55" s="427"/>
      <c r="B55" s="16"/>
      <c r="C55" s="23">
        <v>2</v>
      </c>
      <c r="D55" s="16" t="s">
        <v>14</v>
      </c>
      <c r="E55" s="318" t="s">
        <v>134</v>
      </c>
      <c r="F55" s="330"/>
      <c r="G55" s="314" t="str">
        <f>IF(ISBLANK($F55), "", $F55*'Preliminary Questions'!$D$51)</f>
        <v/>
      </c>
      <c r="H55" s="319">
        <v>1</v>
      </c>
      <c r="I55" s="319" t="str">
        <f>IF(ISBLANK($F55),"",$F55*$H$55)</f>
        <v/>
      </c>
      <c r="J55" s="306" t="str">
        <f>IF(ISBLANK($F55),"",$G55*$H$55)</f>
        <v/>
      </c>
      <c r="K55" s="357"/>
      <c r="L55" s="99"/>
      <c r="M55" s="20"/>
      <c r="N55" s="467"/>
      <c r="O55" s="305" t="str">
        <f t="shared" si="43"/>
        <v/>
      </c>
      <c r="P55" s="467"/>
      <c r="Q55" s="305" t="str">
        <f t="shared" si="44"/>
        <v/>
      </c>
      <c r="R55" s="467"/>
      <c r="S55" s="305" t="str">
        <f t="shared" si="45"/>
        <v/>
      </c>
      <c r="T55" s="467"/>
      <c r="U55" s="305" t="str">
        <f t="shared" si="46"/>
        <v/>
      </c>
      <c r="V55" s="467"/>
      <c r="W55" s="305" t="str">
        <f t="shared" si="47"/>
        <v/>
      </c>
      <c r="X55" s="467"/>
      <c r="Y55" s="305" t="str">
        <f t="shared" si="48"/>
        <v/>
      </c>
    </row>
    <row r="56" spans="1:27" s="162" customFormat="1" ht="15.75" thickBot="1" x14ac:dyDescent="0.3">
      <c r="A56" s="427"/>
      <c r="B56" s="136"/>
      <c r="C56" s="137"/>
      <c r="D56" s="134" t="s">
        <v>51</v>
      </c>
      <c r="E56" s="135"/>
      <c r="F56" s="135"/>
      <c r="G56" s="136"/>
      <c r="H56" s="137"/>
      <c r="I56" s="294">
        <f>SUM($I$54:$I$55)</f>
        <v>0</v>
      </c>
      <c r="J56" s="138">
        <f>SUM($J$54:$J$55)</f>
        <v>0</v>
      </c>
      <c r="K56" s="136"/>
      <c r="L56" s="151"/>
      <c r="M56" s="135"/>
      <c r="N56" s="475">
        <f t="shared" ref="N56:Y56" si="49">SUM(N54:N55)</f>
        <v>0</v>
      </c>
      <c r="O56" s="393">
        <f t="shared" si="49"/>
        <v>0</v>
      </c>
      <c r="P56" s="475">
        <f t="shared" si="49"/>
        <v>0</v>
      </c>
      <c r="Q56" s="393">
        <f t="shared" si="49"/>
        <v>0</v>
      </c>
      <c r="R56" s="475">
        <f t="shared" si="49"/>
        <v>0</v>
      </c>
      <c r="S56" s="393">
        <f t="shared" si="49"/>
        <v>0</v>
      </c>
      <c r="T56" s="475">
        <f t="shared" si="49"/>
        <v>0</v>
      </c>
      <c r="U56" s="393">
        <f t="shared" si="49"/>
        <v>0</v>
      </c>
      <c r="V56" s="475">
        <f t="shared" si="49"/>
        <v>0</v>
      </c>
      <c r="W56" s="393">
        <f t="shared" si="49"/>
        <v>0</v>
      </c>
      <c r="X56" s="475">
        <f t="shared" si="49"/>
        <v>0</v>
      </c>
      <c r="Y56" s="393">
        <f t="shared" si="49"/>
        <v>0</v>
      </c>
      <c r="AA56" s="390" t="b">
        <f>SUM(O56,Q56,S56,U56,W56,Y56)=J56</f>
        <v>1</v>
      </c>
    </row>
    <row r="57" spans="1:27" s="162" customFormat="1" ht="6" customHeight="1" x14ac:dyDescent="0.25">
      <c r="A57" s="427"/>
      <c r="B57" s="24"/>
      <c r="C57" s="29"/>
      <c r="D57" s="24"/>
      <c r="E57" s="28"/>
      <c r="F57" s="28"/>
      <c r="G57" s="24"/>
      <c r="H57" s="24"/>
      <c r="I57" s="24"/>
      <c r="J57" s="24"/>
      <c r="K57" s="27"/>
      <c r="L57" s="28"/>
      <c r="M57" s="28"/>
      <c r="N57" s="476"/>
      <c r="O57" s="389"/>
      <c r="P57" s="476"/>
      <c r="Q57" s="389"/>
      <c r="R57" s="476"/>
      <c r="S57" s="389"/>
      <c r="T57" s="476"/>
      <c r="U57" s="389"/>
      <c r="V57" s="476"/>
      <c r="W57" s="389"/>
      <c r="X57" s="476"/>
      <c r="Y57" s="389"/>
    </row>
    <row r="58" spans="1:27" s="162" customFormat="1" ht="18.75" x14ac:dyDescent="0.25">
      <c r="A58" s="427"/>
      <c r="B58" s="42"/>
      <c r="C58" s="17" t="s">
        <v>55</v>
      </c>
      <c r="D58" s="55" t="s">
        <v>54</v>
      </c>
      <c r="E58" s="157"/>
      <c r="F58" s="20"/>
      <c r="G58" s="42"/>
      <c r="H58" s="157"/>
      <c r="I58" s="157"/>
      <c r="J58" s="158"/>
      <c r="K58" s="156"/>
      <c r="L58" s="42"/>
      <c r="M58" s="42"/>
      <c r="N58" s="467"/>
      <c r="P58" s="467"/>
      <c r="R58" s="467"/>
      <c r="T58" s="467"/>
      <c r="V58" s="467"/>
      <c r="X58" s="467"/>
    </row>
    <row r="59" spans="1:27" s="162" customFormat="1" ht="38.25" x14ac:dyDescent="0.2">
      <c r="A59" s="427"/>
      <c r="B59" s="42"/>
      <c r="C59" s="17"/>
      <c r="D59" s="179" t="s">
        <v>109</v>
      </c>
      <c r="E59" s="157"/>
      <c r="F59" s="20"/>
      <c r="G59" s="42"/>
      <c r="H59" s="157"/>
      <c r="I59" s="157"/>
      <c r="J59" s="158"/>
      <c r="K59" s="156"/>
      <c r="L59" s="322" t="s">
        <v>166</v>
      </c>
      <c r="M59" s="42"/>
      <c r="N59" s="467"/>
      <c r="P59" s="467"/>
      <c r="R59" s="467"/>
      <c r="T59" s="467"/>
      <c r="V59" s="467"/>
      <c r="X59" s="467"/>
    </row>
    <row r="60" spans="1:27" s="169" customFormat="1" ht="15" customHeight="1" x14ac:dyDescent="0.2">
      <c r="A60" s="430"/>
      <c r="B60" s="166"/>
      <c r="C60" s="166">
        <v>1</v>
      </c>
      <c r="D60" s="329"/>
      <c r="E60" s="324"/>
      <c r="F60" s="330"/>
      <c r="G60" s="314" t="str">
        <f>IF(ISBLANK($F60), "", $F60*'Preliminary Questions'!$D$51)</f>
        <v/>
      </c>
      <c r="H60" s="324"/>
      <c r="I60" s="308" t="str">
        <f>IF(OR(ISBLANK($F60),ISBLANK($H60)),"",$F60*$H60)</f>
        <v/>
      </c>
      <c r="J60" s="306" t="str">
        <f>IF(OR(ISBLANK($F60),ISBLANK($H60)),"",$G60*$H60)</f>
        <v/>
      </c>
      <c r="K60" s="329"/>
      <c r="L60" s="166"/>
      <c r="M60" s="166"/>
      <c r="N60" s="468"/>
      <c r="O60" s="305" t="str">
        <f t="shared" ref="O60:O64" si="50">IF(AND(ISNUMBER($N60),ISNUMBER($J60)),$N60*$J60,"")</f>
        <v/>
      </c>
      <c r="P60" s="467"/>
      <c r="Q60" s="305" t="str">
        <f t="shared" ref="Q60:Q64" si="51">IF(AND(ISNUMBER($P60),ISNUMBER($J60)),$P60*$J60,"")</f>
        <v/>
      </c>
      <c r="R60" s="467"/>
      <c r="S60" s="305" t="str">
        <f t="shared" ref="S60:S64" si="52">IF(AND(ISNUMBER($R60),ISNUMBER($J60)),$R60*$J60,"")</f>
        <v/>
      </c>
      <c r="T60" s="467"/>
      <c r="U60" s="305" t="str">
        <f t="shared" ref="U60:U64" si="53">IF(AND(ISNUMBER($T60),ISNUMBER($J60)),$T60*$J60,"")</f>
        <v/>
      </c>
      <c r="V60" s="467"/>
      <c r="W60" s="305" t="str">
        <f t="shared" ref="W60:W64" si="54">IF(AND(ISNUMBER($V60),ISNUMBER($J60)),$V60*$J60,"")</f>
        <v/>
      </c>
      <c r="X60" s="467"/>
      <c r="Y60" s="305" t="str">
        <f t="shared" ref="Y60:Y64" si="55">IF(AND(ISNUMBER($X60),ISNUMBER($J60)),$X60*$J60,"")</f>
        <v/>
      </c>
    </row>
    <row r="61" spans="1:27" s="169" customFormat="1" ht="15" customHeight="1" x14ac:dyDescent="0.2">
      <c r="A61" s="430"/>
      <c r="B61" s="166"/>
      <c r="C61" s="166">
        <v>2</v>
      </c>
      <c r="D61" s="329"/>
      <c r="E61" s="324"/>
      <c r="F61" s="330"/>
      <c r="G61" s="314" t="str">
        <f>IF(ISBLANK($F61), "", $F61*'Preliminary Questions'!$D$51)</f>
        <v/>
      </c>
      <c r="H61" s="324"/>
      <c r="I61" s="308" t="str">
        <f>IF(OR(ISBLANK($F61),ISBLANK($H61)),"",$F61*$H61)</f>
        <v/>
      </c>
      <c r="J61" s="306" t="str">
        <f>IF(OR(ISBLANK($F61),ISBLANK($H61)),"",$G61*$H61)</f>
        <v/>
      </c>
      <c r="K61" s="329"/>
      <c r="L61" s="166"/>
      <c r="M61" s="166"/>
      <c r="N61" s="468"/>
      <c r="O61" s="305" t="str">
        <f t="shared" si="50"/>
        <v/>
      </c>
      <c r="P61" s="467"/>
      <c r="Q61" s="305" t="str">
        <f t="shared" si="51"/>
        <v/>
      </c>
      <c r="R61" s="467"/>
      <c r="S61" s="305" t="str">
        <f t="shared" si="52"/>
        <v/>
      </c>
      <c r="T61" s="467"/>
      <c r="U61" s="305" t="str">
        <f t="shared" si="53"/>
        <v/>
      </c>
      <c r="V61" s="467"/>
      <c r="W61" s="305" t="str">
        <f t="shared" si="54"/>
        <v/>
      </c>
      <c r="X61" s="467"/>
      <c r="Y61" s="305" t="str">
        <f t="shared" si="55"/>
        <v/>
      </c>
    </row>
    <row r="62" spans="1:27" s="169" customFormat="1" ht="15" customHeight="1" x14ac:dyDescent="0.2">
      <c r="A62" s="430"/>
      <c r="B62" s="166"/>
      <c r="C62" s="166">
        <v>3</v>
      </c>
      <c r="D62" s="329"/>
      <c r="E62" s="324"/>
      <c r="F62" s="330"/>
      <c r="G62" s="314" t="str">
        <f>IF(ISBLANK($F62), "", $F62*'Preliminary Questions'!$D$51)</f>
        <v/>
      </c>
      <c r="H62" s="324"/>
      <c r="I62" s="308" t="str">
        <f>IF(OR(ISBLANK($F62),ISBLANK($H62)),"",$F62*$H62)</f>
        <v/>
      </c>
      <c r="J62" s="306" t="str">
        <f>IF(OR(ISBLANK($F62),ISBLANK($H62)),"",$G62*$H62)</f>
        <v/>
      </c>
      <c r="K62" s="329"/>
      <c r="L62" s="166"/>
      <c r="M62" s="166"/>
      <c r="N62" s="468"/>
      <c r="O62" s="305" t="str">
        <f t="shared" si="50"/>
        <v/>
      </c>
      <c r="P62" s="467"/>
      <c r="Q62" s="305" t="str">
        <f t="shared" si="51"/>
        <v/>
      </c>
      <c r="R62" s="467"/>
      <c r="S62" s="305" t="str">
        <f t="shared" si="52"/>
        <v/>
      </c>
      <c r="T62" s="467"/>
      <c r="U62" s="305" t="str">
        <f t="shared" si="53"/>
        <v/>
      </c>
      <c r="V62" s="467"/>
      <c r="W62" s="305" t="str">
        <f t="shared" si="54"/>
        <v/>
      </c>
      <c r="X62" s="467"/>
      <c r="Y62" s="305" t="str">
        <f t="shared" si="55"/>
        <v/>
      </c>
    </row>
    <row r="63" spans="1:27" s="169" customFormat="1" ht="15" customHeight="1" x14ac:dyDescent="0.2">
      <c r="A63" s="430"/>
      <c r="B63" s="166"/>
      <c r="C63" s="166">
        <v>4</v>
      </c>
      <c r="D63" s="329"/>
      <c r="E63" s="324"/>
      <c r="F63" s="330"/>
      <c r="G63" s="314" t="str">
        <f>IF(ISBLANK($F63), "", $F63*'Preliminary Questions'!$D$51)</f>
        <v/>
      </c>
      <c r="H63" s="324"/>
      <c r="I63" s="308" t="str">
        <f>IF(OR(ISBLANK($F63),ISBLANK($H63)),"",$F63*$H63)</f>
        <v/>
      </c>
      <c r="J63" s="306" t="str">
        <f>IF(OR(ISBLANK($F63),ISBLANK($H63)),"",$G63*$H63)</f>
        <v/>
      </c>
      <c r="K63" s="329"/>
      <c r="L63" s="166"/>
      <c r="M63" s="166"/>
      <c r="N63" s="468"/>
      <c r="O63" s="305" t="str">
        <f t="shared" si="50"/>
        <v/>
      </c>
      <c r="P63" s="467"/>
      <c r="Q63" s="305" t="str">
        <f t="shared" si="51"/>
        <v/>
      </c>
      <c r="R63" s="467"/>
      <c r="S63" s="305" t="str">
        <f t="shared" si="52"/>
        <v/>
      </c>
      <c r="T63" s="467"/>
      <c r="U63" s="305" t="str">
        <f t="shared" si="53"/>
        <v/>
      </c>
      <c r="V63" s="467"/>
      <c r="W63" s="305" t="str">
        <f t="shared" si="54"/>
        <v/>
      </c>
      <c r="X63" s="467"/>
      <c r="Y63" s="305" t="str">
        <f t="shared" si="55"/>
        <v/>
      </c>
    </row>
    <row r="64" spans="1:27" s="169" customFormat="1" ht="15" customHeight="1" thickBot="1" x14ac:dyDescent="0.25">
      <c r="A64" s="430"/>
      <c r="B64" s="166"/>
      <c r="C64" s="166">
        <v>5</v>
      </c>
      <c r="D64" s="329"/>
      <c r="E64" s="324"/>
      <c r="F64" s="330"/>
      <c r="G64" s="314" t="str">
        <f>IF(ISBLANK($F64), "", $F64*'Preliminary Questions'!$D$51)</f>
        <v/>
      </c>
      <c r="H64" s="324"/>
      <c r="I64" s="308" t="str">
        <f>IF(OR(ISBLANK($F64),ISBLANK($H64)),"",$F64*$H64)</f>
        <v/>
      </c>
      <c r="J64" s="306" t="str">
        <f>IF(OR(ISBLANK($F64),ISBLANK($H64)),"",$G64*$H64)</f>
        <v/>
      </c>
      <c r="K64" s="329"/>
      <c r="L64" s="166"/>
      <c r="M64" s="166"/>
      <c r="N64" s="468"/>
      <c r="O64" s="305" t="str">
        <f t="shared" si="50"/>
        <v/>
      </c>
      <c r="P64" s="467"/>
      <c r="Q64" s="305" t="str">
        <f t="shared" si="51"/>
        <v/>
      </c>
      <c r="R64" s="467"/>
      <c r="S64" s="305" t="str">
        <f t="shared" si="52"/>
        <v/>
      </c>
      <c r="T64" s="467"/>
      <c r="U64" s="305" t="str">
        <f t="shared" si="53"/>
        <v/>
      </c>
      <c r="V64" s="467"/>
      <c r="W64" s="305" t="str">
        <f t="shared" si="54"/>
        <v/>
      </c>
      <c r="X64" s="467"/>
      <c r="Y64" s="305" t="str">
        <f t="shared" si="55"/>
        <v/>
      </c>
    </row>
    <row r="65" spans="1:27" s="162" customFormat="1" ht="15.75" customHeight="1" thickBot="1" x14ac:dyDescent="0.3">
      <c r="A65" s="427"/>
      <c r="B65" s="136"/>
      <c r="C65" s="136"/>
      <c r="D65" s="134" t="s">
        <v>51</v>
      </c>
      <c r="E65" s="135"/>
      <c r="F65" s="135"/>
      <c r="G65" s="136"/>
      <c r="H65" s="137"/>
      <c r="I65" s="294">
        <f>SUM($I$60:$I$64)</f>
        <v>0</v>
      </c>
      <c r="J65" s="138">
        <f>SUM($J$60:$J$64)</f>
        <v>0</v>
      </c>
      <c r="K65" s="135"/>
      <c r="L65" s="135"/>
      <c r="M65" s="135"/>
      <c r="N65" s="475">
        <f t="shared" ref="N65:Y65" si="56">SUM(N60:N64)</f>
        <v>0</v>
      </c>
      <c r="O65" s="393">
        <f t="shared" si="56"/>
        <v>0</v>
      </c>
      <c r="P65" s="475">
        <f t="shared" si="56"/>
        <v>0</v>
      </c>
      <c r="Q65" s="393">
        <f t="shared" si="56"/>
        <v>0</v>
      </c>
      <c r="R65" s="475">
        <f t="shared" si="56"/>
        <v>0</v>
      </c>
      <c r="S65" s="393">
        <f t="shared" si="56"/>
        <v>0</v>
      </c>
      <c r="T65" s="475">
        <f t="shared" si="56"/>
        <v>0</v>
      </c>
      <c r="U65" s="393">
        <f t="shared" si="56"/>
        <v>0</v>
      </c>
      <c r="V65" s="475">
        <f t="shared" si="56"/>
        <v>0</v>
      </c>
      <c r="W65" s="393">
        <f t="shared" si="56"/>
        <v>0</v>
      </c>
      <c r="X65" s="475">
        <f t="shared" si="56"/>
        <v>0</v>
      </c>
      <c r="Y65" s="393">
        <f t="shared" si="56"/>
        <v>0</v>
      </c>
      <c r="AA65" s="390" t="b">
        <f>SUM(O65,Q65,S65,U65,W65,Y65)=J65</f>
        <v>1</v>
      </c>
    </row>
    <row r="66" spans="1:27" s="124" customFormat="1" ht="6" customHeight="1" x14ac:dyDescent="0.25">
      <c r="A66" s="437"/>
      <c r="B66" s="1"/>
      <c r="C66" s="1"/>
      <c r="D66" s="1"/>
      <c r="E66" s="1"/>
      <c r="F66" s="28"/>
      <c r="G66" s="1"/>
      <c r="H66" s="1"/>
      <c r="I66" s="1"/>
      <c r="J66" s="1"/>
      <c r="K66" s="1"/>
      <c r="L66" s="1"/>
      <c r="M66" s="1"/>
      <c r="N66" s="485"/>
      <c r="P66" s="485"/>
      <c r="R66" s="485"/>
      <c r="T66" s="485"/>
      <c r="V66" s="485"/>
      <c r="X66" s="485"/>
    </row>
    <row r="67" spans="1:27" s="162" customFormat="1" ht="6" customHeight="1" thickBot="1" x14ac:dyDescent="0.3">
      <c r="A67" s="427"/>
      <c r="B67" s="166"/>
      <c r="C67" s="167"/>
      <c r="D67" s="166"/>
      <c r="E67" s="168"/>
      <c r="F67" s="20"/>
      <c r="G67" s="166"/>
      <c r="H67" s="166"/>
      <c r="I67" s="166"/>
      <c r="J67" s="166"/>
      <c r="K67" s="169"/>
      <c r="L67" s="168"/>
      <c r="M67" s="168"/>
      <c r="N67" s="505"/>
      <c r="O67" s="388"/>
      <c r="P67" s="505"/>
      <c r="Q67" s="388"/>
      <c r="R67" s="505"/>
      <c r="S67" s="388"/>
      <c r="T67" s="505"/>
      <c r="U67" s="388"/>
      <c r="V67" s="505"/>
      <c r="W67" s="388"/>
      <c r="X67" s="505"/>
      <c r="Y67" s="388"/>
    </row>
    <row r="68" spans="1:27" ht="15.75" thickBot="1" x14ac:dyDescent="0.3">
      <c r="A68" s="445" t="s">
        <v>134</v>
      </c>
      <c r="B68" s="153"/>
      <c r="C68" s="154"/>
      <c r="D68" s="139" t="s">
        <v>52</v>
      </c>
      <c r="E68" s="140"/>
      <c r="F68" s="135"/>
      <c r="G68" s="141"/>
      <c r="H68" s="140"/>
      <c r="I68" s="317">
        <f>SUM($I$18,$I$23,$I$33,$I$38,$I$51,$I$56,$I$65)</f>
        <v>0</v>
      </c>
      <c r="J68" s="142">
        <f>SUM($J$18,$J$23,$J$33,$J$38,$J$51,$J$56,$J$65)</f>
        <v>0</v>
      </c>
      <c r="K68" s="153"/>
      <c r="L68" s="155"/>
      <c r="M68" s="155"/>
      <c r="N68" s="475">
        <f>SUM(N$65,N$56,N$51,N$38,N$33,N$23,N$18)</f>
        <v>0</v>
      </c>
      <c r="O68" s="393">
        <f t="shared" ref="O68:X68" si="57">SUM(O$65,O$56,O$51,O$38,O$33,O$23,O$18)</f>
        <v>0</v>
      </c>
      <c r="P68" s="475">
        <f t="shared" si="57"/>
        <v>0</v>
      </c>
      <c r="Q68" s="393">
        <f t="shared" si="57"/>
        <v>0</v>
      </c>
      <c r="R68" s="475">
        <f t="shared" si="57"/>
        <v>0</v>
      </c>
      <c r="S68" s="393">
        <f t="shared" si="57"/>
        <v>0</v>
      </c>
      <c r="T68" s="475">
        <f t="shared" si="57"/>
        <v>0</v>
      </c>
      <c r="U68" s="393">
        <f t="shared" si="57"/>
        <v>0</v>
      </c>
      <c r="V68" s="475">
        <f t="shared" si="57"/>
        <v>0</v>
      </c>
      <c r="W68" s="393">
        <f t="shared" si="57"/>
        <v>0</v>
      </c>
      <c r="X68" s="475">
        <f t="shared" si="57"/>
        <v>0</v>
      </c>
      <c r="Y68" s="393">
        <f>SUM(Y$65,Y$56,Y$51,Y$38,Y$33,Y$23,Y$18)</f>
        <v>0</v>
      </c>
      <c r="Z68" s="390" t="b">
        <f>SUM(N68,P68,R68,T68,V68,X68)=1</f>
        <v>0</v>
      </c>
      <c r="AA68" s="390" t="b">
        <f>SUM(O68,Q68,S68,U68,W68,Y68)=J68</f>
        <v>1</v>
      </c>
    </row>
    <row r="69" spans="1:27" x14ac:dyDescent="0.25">
      <c r="B69" s="13"/>
      <c r="C69" s="14"/>
      <c r="D69" s="13"/>
      <c r="E69" s="35"/>
      <c r="F69" s="35"/>
      <c r="G69" s="13"/>
      <c r="H69" s="13"/>
      <c r="I69" s="13"/>
      <c r="J69" s="13"/>
      <c r="K69" s="34"/>
      <c r="L69" s="35"/>
      <c r="M69" s="35"/>
    </row>
    <row r="70" spans="1:27" x14ac:dyDescent="0.25">
      <c r="B70" s="13"/>
      <c r="C70" s="14"/>
      <c r="D70" s="13"/>
      <c r="E70" s="35"/>
      <c r="F70" s="35"/>
      <c r="G70" s="13"/>
      <c r="H70" s="13"/>
      <c r="I70" s="13"/>
      <c r="J70" s="13"/>
      <c r="K70" s="34"/>
      <c r="L70" s="35"/>
      <c r="M70" s="35"/>
    </row>
    <row r="71" spans="1:27" x14ac:dyDescent="0.25">
      <c r="B71" s="13"/>
      <c r="C71" s="14"/>
      <c r="D71" s="13"/>
      <c r="E71" s="35"/>
      <c r="F71" s="35"/>
      <c r="G71" s="13"/>
      <c r="H71" s="13"/>
      <c r="I71" s="13"/>
      <c r="J71" s="13"/>
      <c r="K71" s="34"/>
      <c r="L71" s="35"/>
      <c r="M71" s="35"/>
    </row>
  </sheetData>
  <sheetProtection insertRows="0"/>
  <customSheetViews>
    <customSheetView guid="{A04230FF-BF50-41C0-8904-3CBCAE9CB613}">
      <selection activeCell="K40" sqref="K40"/>
      <pageMargins left="0.75" right="0.75" top="1" bottom="1" header="0.3" footer="0.3"/>
      <pageSetup orientation="portrait" verticalDpi="0"/>
      <headerFooter alignWithMargins="0"/>
    </customSheetView>
    <customSheetView guid="{87669B06-B7AE-4B45-A526-665D94593BF2}">
      <selection activeCell="H34" sqref="H34"/>
      <pageMargins left="0.75" right="0.75" top="1" bottom="1" header="0.3" footer="0.3"/>
      <pageSetup orientation="portrait" verticalDpi="0"/>
      <headerFooter alignWithMargins="0"/>
    </customSheetView>
  </customSheetViews>
  <mergeCells count="18">
    <mergeCell ref="J7:J9"/>
    <mergeCell ref="E7:E9"/>
    <mergeCell ref="F7:F9"/>
    <mergeCell ref="G7:G9"/>
    <mergeCell ref="H7:H9"/>
    <mergeCell ref="I7:I9"/>
    <mergeCell ref="Z8:AA8"/>
    <mergeCell ref="Z9:AA9"/>
    <mergeCell ref="K7:K9"/>
    <mergeCell ref="L7:L9"/>
    <mergeCell ref="M7:M9"/>
    <mergeCell ref="N7:Y7"/>
    <mergeCell ref="N8:O8"/>
    <mergeCell ref="P8:Q8"/>
    <mergeCell ref="R8:S8"/>
    <mergeCell ref="T8:U8"/>
    <mergeCell ref="V8:W8"/>
    <mergeCell ref="X8:Y8"/>
  </mergeCells>
  <conditionalFormatting sqref="F7:F68 I7:I68">
    <cfRule type="expression" dxfId="56" priority="87">
      <formula>IF(Other_Currency="No",1,0)</formula>
    </cfRule>
  </conditionalFormatting>
  <conditionalFormatting sqref="A2:XFD12 A19:XFD20 AB18:IV18 A24:XFD25 AB23:IV23 A34:XFD35 AB33:IV33 A39:XFD41 AB38:IV38 A52:XFD53 AB51:IV51 A57:XFD59 AB56:IV56 AB65:IV65 A66:XFD67 A69:XFD65536 A68:Y68 AB68:IV68 A1:H1 K1:XFD1 A13:N17 Z13:XFD17 A21:N22 Z21:XFD22 A26:N32 Z26:XFD32 A36:N37 Z36:XFD37 A47:XFD48 A42:N46 Z42:XFD46 A49:N50 Z49:XFD50 A54:N55 Z54:XFD55 A60:N64 Z60:XFD64 A18:Y18 A23:Y23 A33:Y33 A38:Y38 A51:Y51 A56:Y56 A65:Y65">
    <cfRule type="expression" dxfId="55" priority="39" stopIfTrue="1">
      <formula>IF(Tab_9_Answer="No",1,0)</formula>
    </cfRule>
  </conditionalFormatting>
  <conditionalFormatting sqref="Z18:AA18">
    <cfRule type="expression" dxfId="54" priority="38" stopIfTrue="1">
      <formula>IF(Tab_1_Answer="No",1,0)</formula>
    </cfRule>
  </conditionalFormatting>
  <conditionalFormatting sqref="Z18:AA18">
    <cfRule type="containsText" dxfId="53" priority="36" stopIfTrue="1" operator="containsText" text="false">
      <formula>NOT(ISERROR(SEARCH("false",Z18)))</formula>
    </cfRule>
    <cfRule type="containsText" dxfId="52" priority="37" stopIfTrue="1" operator="containsText" text="true">
      <formula>NOT(ISERROR(SEARCH("true",Z18)))</formula>
    </cfRule>
  </conditionalFormatting>
  <conditionalFormatting sqref="Z23:AA23">
    <cfRule type="expression" dxfId="51" priority="35" stopIfTrue="1">
      <formula>IF(Tab_1_Answer="No",1,0)</formula>
    </cfRule>
  </conditionalFormatting>
  <conditionalFormatting sqref="Z23:AA23">
    <cfRule type="containsText" dxfId="50" priority="33" stopIfTrue="1" operator="containsText" text="false">
      <formula>NOT(ISERROR(SEARCH("false",Z23)))</formula>
    </cfRule>
    <cfRule type="containsText" dxfId="49" priority="34" stopIfTrue="1" operator="containsText" text="true">
      <formula>NOT(ISERROR(SEARCH("true",Z23)))</formula>
    </cfRule>
  </conditionalFormatting>
  <conditionalFormatting sqref="Z33:AA33">
    <cfRule type="expression" dxfId="48" priority="32" stopIfTrue="1">
      <formula>IF(Tab_1_Answer="No",1,0)</formula>
    </cfRule>
  </conditionalFormatting>
  <conditionalFormatting sqref="Z33:AA33">
    <cfRule type="containsText" dxfId="47" priority="30" stopIfTrue="1" operator="containsText" text="false">
      <formula>NOT(ISERROR(SEARCH("false",Z33)))</formula>
    </cfRule>
    <cfRule type="containsText" dxfId="46" priority="31" stopIfTrue="1" operator="containsText" text="true">
      <formula>NOT(ISERROR(SEARCH("true",Z33)))</formula>
    </cfRule>
  </conditionalFormatting>
  <conditionalFormatting sqref="Z38:AA38">
    <cfRule type="expression" dxfId="45" priority="29" stopIfTrue="1">
      <formula>IF(Tab_1_Answer="No",1,0)</formula>
    </cfRule>
  </conditionalFormatting>
  <conditionalFormatting sqref="Z38:AA38">
    <cfRule type="containsText" dxfId="44" priority="27" stopIfTrue="1" operator="containsText" text="false">
      <formula>NOT(ISERROR(SEARCH("false",Z38)))</formula>
    </cfRule>
    <cfRule type="containsText" dxfId="43" priority="28" stopIfTrue="1" operator="containsText" text="true">
      <formula>NOT(ISERROR(SEARCH("true",Z38)))</formula>
    </cfRule>
  </conditionalFormatting>
  <conditionalFormatting sqref="Z51:AA51">
    <cfRule type="expression" dxfId="42" priority="26" stopIfTrue="1">
      <formula>IF(Tab_1_Answer="No",1,0)</formula>
    </cfRule>
  </conditionalFormatting>
  <conditionalFormatting sqref="Z51:AA51">
    <cfRule type="containsText" dxfId="41" priority="24" stopIfTrue="1" operator="containsText" text="false">
      <formula>NOT(ISERROR(SEARCH("false",Z51)))</formula>
    </cfRule>
    <cfRule type="containsText" dxfId="40" priority="25" stopIfTrue="1" operator="containsText" text="true">
      <formula>NOT(ISERROR(SEARCH("true",Z51)))</formula>
    </cfRule>
  </conditionalFormatting>
  <conditionalFormatting sqref="Z56:AA56">
    <cfRule type="expression" dxfId="39" priority="23" stopIfTrue="1">
      <formula>IF(Tab_1_Answer="No",1,0)</formula>
    </cfRule>
  </conditionalFormatting>
  <conditionalFormatting sqref="Z56:AA56">
    <cfRule type="containsText" dxfId="38" priority="21" stopIfTrue="1" operator="containsText" text="false">
      <formula>NOT(ISERROR(SEARCH("false",Z56)))</formula>
    </cfRule>
    <cfRule type="containsText" dxfId="37" priority="22" stopIfTrue="1" operator="containsText" text="true">
      <formula>NOT(ISERROR(SEARCH("true",Z56)))</formula>
    </cfRule>
  </conditionalFormatting>
  <conditionalFormatting sqref="Z65:AA65">
    <cfRule type="expression" dxfId="36" priority="20" stopIfTrue="1">
      <formula>IF(Tab_1_Answer="No",1,0)</formula>
    </cfRule>
  </conditionalFormatting>
  <conditionalFormatting sqref="Z65:AA65">
    <cfRule type="containsText" dxfId="35" priority="18" stopIfTrue="1" operator="containsText" text="false">
      <formula>NOT(ISERROR(SEARCH("false",Z65)))</formula>
    </cfRule>
    <cfRule type="containsText" dxfId="34" priority="19" stopIfTrue="1" operator="containsText" text="true">
      <formula>NOT(ISERROR(SEARCH("true",Z65)))</formula>
    </cfRule>
  </conditionalFormatting>
  <conditionalFormatting sqref="I1:J1">
    <cfRule type="expression" dxfId="33" priority="14" stopIfTrue="1">
      <formula>IF(Tab_1_Answer="No",1,0)</formula>
    </cfRule>
  </conditionalFormatting>
  <conditionalFormatting sqref="Z68:AA68">
    <cfRule type="expression" dxfId="32" priority="13" stopIfTrue="1">
      <formula>IF(Tab_1_Answer="No",1,0)</formula>
    </cfRule>
  </conditionalFormatting>
  <conditionalFormatting sqref="Z68:AA68">
    <cfRule type="containsText" dxfId="31" priority="11" stopIfTrue="1" operator="containsText" text="false">
      <formula>NOT(ISERROR(SEARCH("false",Z68)))</formula>
    </cfRule>
    <cfRule type="containsText" dxfId="30" priority="12" stopIfTrue="1" operator="containsText" text="true">
      <formula>NOT(ISERROR(SEARCH("true",Z68)))</formula>
    </cfRule>
  </conditionalFormatting>
  <conditionalFormatting sqref="O13:Y17">
    <cfRule type="expression" dxfId="29" priority="10" stopIfTrue="1">
      <formula>IF(Tab_2_Answer="No",1,0)</formula>
    </cfRule>
  </conditionalFormatting>
  <conditionalFormatting sqref="O21:Y22">
    <cfRule type="expression" dxfId="28" priority="9" stopIfTrue="1">
      <formula>IF(Tab_2_Answer="No",1,0)</formula>
    </cfRule>
  </conditionalFormatting>
  <conditionalFormatting sqref="O26:Y32">
    <cfRule type="expression" dxfId="27" priority="8" stopIfTrue="1">
      <formula>IF(Tab_2_Answer="No",1,0)</formula>
    </cfRule>
  </conditionalFormatting>
  <conditionalFormatting sqref="O36:Y37">
    <cfRule type="expression" dxfId="26" priority="7" stopIfTrue="1">
      <formula>IF(Tab_2_Answer="No",1,0)</formula>
    </cfRule>
  </conditionalFormatting>
  <conditionalFormatting sqref="O60:Y64">
    <cfRule type="expression" dxfId="25" priority="1" stopIfTrue="1">
      <formula>IF(Tab_2_Answer="No",1,0)</formula>
    </cfRule>
  </conditionalFormatting>
  <conditionalFormatting sqref="O42:Y46">
    <cfRule type="expression" dxfId="24" priority="6" stopIfTrue="1">
      <formula>IF(Tab_2_Answer="No",1,0)</formula>
    </cfRule>
  </conditionalFormatting>
  <conditionalFormatting sqref="O49:Y49">
    <cfRule type="expression" dxfId="23" priority="5" stopIfTrue="1">
      <formula>IF(Tab_2_Answer="No",1,0)</formula>
    </cfRule>
  </conditionalFormatting>
  <conditionalFormatting sqref="O50:Y50">
    <cfRule type="expression" dxfId="22" priority="4" stopIfTrue="1">
      <formula>IF(Tab_2_Answer="No",1,0)</formula>
    </cfRule>
  </conditionalFormatting>
  <conditionalFormatting sqref="O54:Y54">
    <cfRule type="expression" dxfId="21" priority="3" stopIfTrue="1">
      <formula>IF(Tab_2_Answer="No",1,0)</formula>
    </cfRule>
  </conditionalFormatting>
  <conditionalFormatting sqref="O55:Y55">
    <cfRule type="expression" dxfId="20" priority="2" stopIfTrue="1">
      <formula>IF(Tab_2_Answer="No",1,0)</formula>
    </cfRule>
  </conditionalFormatting>
  <dataValidations count="20">
    <dataValidation type="list" allowBlank="1" showInputMessage="1" showErrorMessage="1" sqref="E35" xr:uid="{00000000-0002-0000-0A00-000000000000}">
      <formula1>"Days, Total"</formula1>
    </dataValidation>
    <dataValidation type="list" allowBlank="1" showInputMessage="1" showErrorMessage="1" sqref="E28" xr:uid="{00000000-0002-0000-0A00-000001000000}">
      <formula1>"Car"</formula1>
    </dataValidation>
    <dataValidation type="list" allowBlank="1" showInputMessage="1" showErrorMessage="1" sqref="E29" xr:uid="{00000000-0002-0000-0A00-000002000000}">
      <formula1>"Van"</formula1>
    </dataValidation>
    <dataValidation type="list" allowBlank="1" showInputMessage="1" showErrorMessage="1" sqref="E26" xr:uid="{00000000-0002-0000-0A00-000003000000}">
      <formula1>"Flights,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E30" xr:uid="{00000000-0002-0000-0A00-000004000000}">
      <formula1>"Bus,Person,Total"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31" xr:uid="{00000000-0002-0000-0A00-000005000000}">
      <formula1>"Gallons, Liters, Miles, Kilometers, Total"</formula1>
    </dataValidation>
    <dataValidation type="list" allowBlank="1" showInputMessage="1" showErrorMessage="1" prompt="The units for labor should be entered in hours or days. If you only have a total cost available, choose &quot;Total&quot; and enter 1 in &quot;# of Units.&quot;" sqref="E13:E17 E54 E49:E50" xr:uid="{00000000-0002-0000-0A00-000006000000}">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3:G17 G21:G22 G26:G32 G36:G37 G42:G46 G49:G50 G54:G55 G60:G64" xr:uid="{00000000-0002-0000-0A00-000007000000}"/>
    <dataValidation allowBlank="1" showInputMessage="1" showErrorMessage="1" prompt="Please describe employees' main tasks or duties." sqref="K13:K17" xr:uid="{00000000-0002-0000-0A00-000008000000}"/>
    <dataValidation allowBlank="1" showInputMessage="1" showErrorMessage="1" prompt="Please specify the type of lodging booked for any site visits required to monitor program recipients. " sqref="K21:K22" xr:uid="{00000000-0002-0000-0A00-000009000000}"/>
    <dataValidation allowBlank="1" showInputMessage="1" showErrorMessage="1" prompt="Please specify if the car was rented or owned by J-PAL/IPA or the implementing partner." sqref="K28" xr:uid="{00000000-0002-0000-0A00-00000A000000}"/>
    <dataValidation allowBlank="1" showInputMessage="1" showErrorMessage="1" prompt="Please specify if the van was rented or owned by J-PAL/IPA or the implementing partner. " sqref="K29" xr:uid="{00000000-0002-0000-0A00-00000B000000}"/>
    <dataValidation allowBlank="1" showInputMessage="1" showErrorMessage="1" prompt="Please specify what form of transportation was taken. " sqref="K32" xr:uid="{00000000-0002-0000-0A00-00000C000000}"/>
    <dataValidation type="list" allowBlank="1" showInputMessage="1" showErrorMessage="1" prompt="Units for staff per diem should  be in days or amount per person. If you only have a total cost available, choose &quot;Total&quot; and enter 1 in &quot;# of Units.&quot;" sqref="E36:E37" xr:uid="{00000000-0002-0000-0A00-00000D000000}">
      <formula1>"Days,Person,Total"</formula1>
    </dataValidation>
    <dataValidation type="list" allowBlank="1" showInputMessage="1" showErrorMessage="1" prompt="The units for lodging should be in nights or per person. If you only have the total cost available, choose &quot;Total&quot; and enter 1 in &quot;# of Units&quot;" sqref="E21:E22" xr:uid="{00000000-0002-0000-0A00-00000E000000}">
      <formula1>"Nights,Person,Total"</formula1>
    </dataValidation>
    <dataValidation allowBlank="1" showInputMessage="1" showErrorMessage="1" prompt="Please describe the origin and destination of each flight." sqref="K26" xr:uid="{00000000-0002-0000-0A00-00000F000000}"/>
    <dataValidation allowBlank="1" showInputMessage="1" showErrorMessage="1" prompt="Please describe workers' main tasks or duties." sqref="K49:K50" xr:uid="{00000000-0002-0000-0A00-000010000000}"/>
    <dataValidation allowBlank="1" showInputMessage="1" showErrorMessage="1" prompt="Please describe the tasks or activites for which external data was hired." sqref="K54" xr:uid="{00000000-0002-0000-0A00-000011000000}"/>
    <dataValidation allowBlank="1" showInputMessage="1" showErrorMessage="1" prompt="Checks that all percentage shares add up to 100%._x000a__x000a_" sqref="Z18 Z23 Z33 Z38 Z51 Z56 Z65 Z68" xr:uid="{00000000-0002-0000-0A00-000012000000}"/>
    <dataValidation allowBlank="1" showInputMessage="1" showErrorMessage="1" prompt="Checks that resulting USD shares add up to total USD calculated in I13._x000a_" sqref="AA18 AA23 AA33 AA38 AA51 AA56 AA65 AA68" xr:uid="{00000000-0002-0000-0A00-000013000000}"/>
  </dataValidations>
  <pageMargins left="0.75" right="0.75" top="1" bottom="1" header="0.3" footer="0.3"/>
  <pageSetup orientation="portrait" verticalDpi="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06C48"/>
  </sheetPr>
  <dimension ref="A1:AD25"/>
  <sheetViews>
    <sheetView topLeftCell="J2" zoomScale="70" zoomScaleNormal="70" workbookViewId="0">
      <selection activeCell="O31" sqref="O31"/>
    </sheetView>
  </sheetViews>
  <sheetFormatPr defaultColWidth="8.7109375" defaultRowHeight="15" outlineLevelRow="1" outlineLevelCol="1" x14ac:dyDescent="0.25"/>
  <cols>
    <col min="1" max="1" width="0" style="437" hidden="1" customWidth="1" outlineLevel="1"/>
    <col min="2" max="2" width="2.7109375" style="2" customWidth="1" collapsed="1"/>
    <col min="3" max="3" width="3.28515625" style="5"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30" s="437" customFormat="1" hidden="1" outlineLevel="1" x14ac:dyDescent="0.25">
      <c r="B1" s="450" t="s">
        <v>266</v>
      </c>
      <c r="C1" s="440"/>
      <c r="D1" s="438"/>
      <c r="E1" s="438"/>
      <c r="F1" s="438"/>
      <c r="G1" s="438"/>
      <c r="H1" s="438"/>
      <c r="I1" s="425" t="s">
        <v>271</v>
      </c>
      <c r="J1" s="426" t="s">
        <v>71</v>
      </c>
      <c r="K1" s="438"/>
      <c r="L1" s="438"/>
      <c r="M1" s="438"/>
      <c r="N1" s="487"/>
      <c r="O1" s="427" t="s">
        <v>216</v>
      </c>
      <c r="P1" s="469"/>
      <c r="Q1" s="427" t="s">
        <v>246</v>
      </c>
      <c r="R1" s="469"/>
      <c r="S1" s="427" t="s">
        <v>217</v>
      </c>
      <c r="T1" s="469"/>
      <c r="U1" s="427" t="s">
        <v>218</v>
      </c>
      <c r="V1" s="469"/>
      <c r="W1" s="427" t="s">
        <v>219</v>
      </c>
      <c r="X1" s="487"/>
      <c r="Y1" s="427" t="s">
        <v>220</v>
      </c>
    </row>
    <row r="2" spans="1:30" s="381" customFormat="1" ht="24" customHeight="1" collapsed="1" x14ac:dyDescent="0.35">
      <c r="A2" s="450" t="s">
        <v>266</v>
      </c>
      <c r="B2" s="379" t="s">
        <v>223</v>
      </c>
      <c r="C2" s="380" t="s">
        <v>240</v>
      </c>
      <c r="D2" s="379"/>
      <c r="E2" s="379"/>
      <c r="F2" s="379"/>
      <c r="G2" s="379"/>
      <c r="H2" s="379"/>
      <c r="I2" s="379"/>
      <c r="J2" s="379"/>
      <c r="K2" s="379"/>
      <c r="L2" s="379"/>
      <c r="M2" s="379"/>
      <c r="N2" s="507"/>
      <c r="P2" s="507"/>
      <c r="R2" s="507"/>
      <c r="T2" s="507"/>
      <c r="V2" s="507"/>
      <c r="X2" s="507"/>
    </row>
    <row r="3" spans="1:30" s="381" customFormat="1" ht="15" customHeight="1" x14ac:dyDescent="0.35">
      <c r="A3" s="437"/>
      <c r="B3" s="379"/>
      <c r="C3" s="382"/>
      <c r="D3" s="379"/>
      <c r="E3" s="379"/>
      <c r="F3" s="379"/>
      <c r="G3" s="379"/>
      <c r="H3" s="379"/>
      <c r="I3" s="379"/>
      <c r="J3" s="379"/>
      <c r="K3" s="379"/>
      <c r="L3" s="379"/>
      <c r="M3" s="379"/>
      <c r="N3" s="507"/>
      <c r="P3" s="507"/>
      <c r="R3" s="507"/>
      <c r="T3" s="507"/>
      <c r="V3" s="507"/>
      <c r="X3" s="507"/>
    </row>
    <row r="4" spans="1:30" s="381" customFormat="1" ht="15" customHeight="1" x14ac:dyDescent="0.35">
      <c r="A4" s="437"/>
      <c r="B4" s="379"/>
      <c r="C4" s="382"/>
      <c r="D4" s="379"/>
      <c r="E4" s="379"/>
      <c r="F4" s="379"/>
      <c r="G4" s="379"/>
      <c r="H4" s="379"/>
      <c r="I4" s="379"/>
      <c r="J4" s="379"/>
      <c r="K4" s="379"/>
      <c r="L4" s="379"/>
      <c r="M4" s="379"/>
      <c r="N4" s="507"/>
      <c r="P4" s="507"/>
      <c r="R4" s="507"/>
      <c r="T4" s="507"/>
      <c r="V4" s="507"/>
      <c r="X4" s="507"/>
    </row>
    <row r="5" spans="1:30" s="381" customFormat="1" ht="15" customHeight="1" x14ac:dyDescent="0.35">
      <c r="A5" s="437"/>
      <c r="B5" s="379"/>
      <c r="C5" s="382"/>
      <c r="D5" s="379"/>
      <c r="E5" s="379"/>
      <c r="F5" s="379"/>
      <c r="G5" s="379"/>
      <c r="H5" s="379"/>
      <c r="I5" s="379"/>
      <c r="J5" s="379"/>
      <c r="K5" s="379"/>
      <c r="L5" s="379"/>
      <c r="M5" s="379"/>
      <c r="N5" s="507"/>
      <c r="P5" s="507"/>
      <c r="R5" s="507"/>
      <c r="T5" s="507"/>
      <c r="V5" s="507"/>
      <c r="X5" s="507"/>
    </row>
    <row r="6" spans="1:30" s="383" customFormat="1" ht="15" customHeight="1" x14ac:dyDescent="0.25">
      <c r="A6" s="439"/>
      <c r="N6" s="508"/>
      <c r="P6" s="508"/>
      <c r="R6" s="508"/>
      <c r="T6" s="508"/>
      <c r="V6" s="508"/>
      <c r="X6" s="508"/>
    </row>
    <row r="7" spans="1:30" s="15" customFormat="1" x14ac:dyDescent="0.25">
      <c r="A7" s="437"/>
      <c r="B7" s="62"/>
      <c r="C7" s="62"/>
      <c r="D7" s="62"/>
      <c r="E7" s="568" t="s">
        <v>25</v>
      </c>
      <c r="F7" s="572" t="s">
        <v>84</v>
      </c>
      <c r="G7" s="572" t="s">
        <v>24</v>
      </c>
      <c r="H7" s="572" t="s">
        <v>3</v>
      </c>
      <c r="I7" s="572" t="s">
        <v>159</v>
      </c>
      <c r="J7" s="572" t="s">
        <v>158</v>
      </c>
      <c r="K7" s="565" t="s">
        <v>95</v>
      </c>
      <c r="L7" s="568" t="s">
        <v>173</v>
      </c>
      <c r="M7" s="568" t="s">
        <v>4</v>
      </c>
      <c r="N7" s="571" t="s">
        <v>221</v>
      </c>
      <c r="O7" s="571"/>
      <c r="P7" s="571"/>
      <c r="Q7" s="571"/>
      <c r="R7" s="571"/>
      <c r="S7" s="571"/>
      <c r="T7" s="571"/>
      <c r="U7" s="571"/>
      <c r="V7" s="571"/>
      <c r="W7" s="571"/>
      <c r="X7" s="571"/>
      <c r="Y7" s="571"/>
      <c r="Z7" s="45"/>
      <c r="AA7" s="45"/>
      <c r="AB7" s="407"/>
      <c r="AC7" s="407"/>
      <c r="AD7" s="407"/>
    </row>
    <row r="8" spans="1:30" s="15" customFormat="1" ht="25.9" customHeight="1" x14ac:dyDescent="0.25">
      <c r="A8" s="437"/>
      <c r="B8" s="62"/>
      <c r="C8" s="62"/>
      <c r="D8" s="62"/>
      <c r="E8" s="576"/>
      <c r="F8" s="578"/>
      <c r="G8" s="578"/>
      <c r="H8" s="578"/>
      <c r="I8" s="578"/>
      <c r="J8" s="578"/>
      <c r="K8" s="577"/>
      <c r="L8" s="576"/>
      <c r="M8" s="576"/>
      <c r="N8" s="542" t="s">
        <v>216</v>
      </c>
      <c r="O8" s="542"/>
      <c r="P8" s="542" t="s">
        <v>246</v>
      </c>
      <c r="Q8" s="542"/>
      <c r="R8" s="542" t="s">
        <v>217</v>
      </c>
      <c r="S8" s="542"/>
      <c r="T8" s="542" t="s">
        <v>218</v>
      </c>
      <c r="U8" s="542"/>
      <c r="V8" s="542" t="s">
        <v>219</v>
      </c>
      <c r="W8" s="542"/>
      <c r="X8" s="542" t="s">
        <v>220</v>
      </c>
      <c r="Y8" s="542"/>
      <c r="Z8" s="540" t="s">
        <v>244</v>
      </c>
      <c r="AA8" s="540"/>
      <c r="AB8" s="407"/>
      <c r="AC8" s="407"/>
      <c r="AD8" s="407"/>
    </row>
    <row r="9" spans="1:30" s="15" customFormat="1" x14ac:dyDescent="0.25">
      <c r="A9" s="437"/>
      <c r="B9" s="59"/>
      <c r="C9" s="59"/>
      <c r="D9" s="59"/>
      <c r="E9" s="570"/>
      <c r="F9" s="574"/>
      <c r="G9" s="574"/>
      <c r="H9" s="574"/>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c r="AB9" s="407"/>
      <c r="AC9" s="407"/>
      <c r="AD9" s="407"/>
    </row>
    <row r="10" spans="1:30" s="15" customFormat="1" ht="3" customHeight="1" x14ac:dyDescent="0.25">
      <c r="A10" s="437"/>
      <c r="C10" s="410"/>
      <c r="N10" s="491"/>
      <c r="P10" s="491"/>
      <c r="R10" s="491"/>
      <c r="T10" s="491"/>
      <c r="V10" s="491"/>
      <c r="X10" s="491"/>
    </row>
    <row r="11" spans="1:30" s="162" customFormat="1" ht="19.5" thickBot="1" x14ac:dyDescent="0.3">
      <c r="A11" s="427"/>
      <c r="B11" s="42"/>
      <c r="C11" s="17" t="s">
        <v>33</v>
      </c>
      <c r="D11" s="55" t="s">
        <v>54</v>
      </c>
      <c r="E11" s="157"/>
      <c r="F11" s="157"/>
      <c r="G11" s="42"/>
      <c r="H11" s="157"/>
      <c r="I11" s="157"/>
      <c r="J11" s="158"/>
      <c r="K11" s="156"/>
      <c r="L11" s="42"/>
      <c r="M11" s="42"/>
      <c r="N11" s="467"/>
      <c r="P11" s="467"/>
      <c r="R11" s="467"/>
      <c r="T11" s="467"/>
      <c r="V11" s="467"/>
      <c r="X11" s="467"/>
    </row>
    <row r="12" spans="1:30" s="162" customFormat="1" ht="39" thickBot="1" x14ac:dyDescent="0.25">
      <c r="A12" s="427"/>
      <c r="B12" s="42"/>
      <c r="C12" s="17"/>
      <c r="D12" s="179" t="s">
        <v>280</v>
      </c>
      <c r="E12" s="157"/>
      <c r="F12" s="157"/>
      <c r="G12" s="42"/>
      <c r="H12" s="157"/>
      <c r="I12" s="157"/>
      <c r="J12" s="158"/>
      <c r="K12" s="156"/>
      <c r="L12" s="322" t="s">
        <v>166</v>
      </c>
      <c r="M12" s="42"/>
      <c r="N12" s="467"/>
      <c r="P12" s="467"/>
      <c r="R12" s="467"/>
      <c r="T12" s="467"/>
      <c r="V12" s="467"/>
      <c r="X12" s="467"/>
      <c r="AC12" s="395"/>
      <c r="AD12" s="396" t="s">
        <v>249</v>
      </c>
    </row>
    <row r="13" spans="1:30" s="169" customFormat="1" ht="15" customHeight="1" thickBot="1" x14ac:dyDescent="0.25">
      <c r="A13" s="430"/>
      <c r="B13" s="166"/>
      <c r="C13" s="166">
        <v>1</v>
      </c>
      <c r="D13" s="329"/>
      <c r="E13" s="324"/>
      <c r="F13" s="324"/>
      <c r="G13" s="314" t="str">
        <f>IF(ISBLANK($F13), "", $F13*'Preliminary Questions'!$D$51)</f>
        <v/>
      </c>
      <c r="H13" s="324"/>
      <c r="I13" s="308"/>
      <c r="J13" s="314" t="str">
        <f>IF(OR(ISBLANK($F13),ISBLANK($H13)),"",$G13*$H13)</f>
        <v/>
      </c>
      <c r="K13" s="329"/>
      <c r="L13" s="166"/>
      <c r="M13" s="166"/>
      <c r="N13" s="468"/>
      <c r="O13" s="305" t="str">
        <f t="shared" ref="O13:O17" si="0">IF(AND(ISNUMBER($N13),ISNUMBER($J13)),$N13*$J13,"")</f>
        <v/>
      </c>
      <c r="P13" s="467"/>
      <c r="Q13" s="305" t="str">
        <f t="shared" ref="Q13:Q17" si="1">IF(AND(ISNUMBER($P13),ISNUMBER($J13)),$P13*$J13,"")</f>
        <v/>
      </c>
      <c r="R13" s="467"/>
      <c r="S13" s="305" t="str">
        <f t="shared" ref="S13:S17" si="2">IF(AND(ISNUMBER($R13),ISNUMBER($J13)),$R13*$J13,"")</f>
        <v/>
      </c>
      <c r="T13" s="467"/>
      <c r="U13" s="305" t="str">
        <f t="shared" ref="U13:U17" si="3">IF(AND(ISNUMBER($T13),ISNUMBER($J13)),$T13*$J13,"")</f>
        <v/>
      </c>
      <c r="V13" s="467"/>
      <c r="W13" s="305" t="str">
        <f t="shared" ref="W13:W17" si="4">IF(AND(ISNUMBER($V13),ISNUMBER($J13)),$V13*$J13,"")</f>
        <v/>
      </c>
      <c r="X13" s="467"/>
      <c r="Y13" s="305" t="str">
        <f t="shared" ref="Y13:Y17" si="5">IF(AND(ISNUMBER($X13),ISNUMBER($J13)),$X13*$J13,"")</f>
        <v/>
      </c>
      <c r="AC13" s="404" t="s">
        <v>247</v>
      </c>
      <c r="AD13" s="394"/>
    </row>
    <row r="14" spans="1:30" s="169" customFormat="1" ht="15" customHeight="1" thickBot="1" x14ac:dyDescent="0.25">
      <c r="A14" s="430"/>
      <c r="B14" s="166"/>
      <c r="C14" s="166">
        <v>2</v>
      </c>
      <c r="D14" s="329"/>
      <c r="E14" s="324"/>
      <c r="F14" s="324"/>
      <c r="G14" s="314" t="str">
        <f>IF(ISBLANK($F14), "", $F14*'Preliminary Questions'!$D$51)</f>
        <v/>
      </c>
      <c r="H14" s="324"/>
      <c r="I14" s="308"/>
      <c r="J14" s="314" t="str">
        <f>IF(OR(ISBLANK($F14),ISBLANK($H14)),"",$G14*$H14)</f>
        <v/>
      </c>
      <c r="K14" s="329"/>
      <c r="L14" s="166"/>
      <c r="M14" s="166"/>
      <c r="N14" s="468"/>
      <c r="O14" s="305" t="str">
        <f t="shared" si="0"/>
        <v/>
      </c>
      <c r="P14" s="467"/>
      <c r="Q14" s="305" t="str">
        <f t="shared" si="1"/>
        <v/>
      </c>
      <c r="R14" s="467"/>
      <c r="S14" s="305" t="str">
        <f t="shared" si="2"/>
        <v/>
      </c>
      <c r="T14" s="467"/>
      <c r="U14" s="305" t="str">
        <f t="shared" si="3"/>
        <v/>
      </c>
      <c r="V14" s="467"/>
      <c r="W14" s="305" t="str">
        <f t="shared" si="4"/>
        <v/>
      </c>
      <c r="X14" s="467"/>
      <c r="Y14" s="305" t="str">
        <f t="shared" si="5"/>
        <v/>
      </c>
      <c r="AC14" s="405" t="s">
        <v>248</v>
      </c>
      <c r="AD14" s="394"/>
    </row>
    <row r="15" spans="1:30" s="169" customFormat="1" ht="15" customHeight="1" x14ac:dyDescent="0.2">
      <c r="A15" s="430"/>
      <c r="B15" s="166"/>
      <c r="C15" s="166">
        <v>3</v>
      </c>
      <c r="D15" s="329"/>
      <c r="E15" s="324"/>
      <c r="F15" s="324"/>
      <c r="G15" s="314" t="str">
        <f>IF(ISBLANK($F15), "", $F15*'Preliminary Questions'!$D$51)</f>
        <v/>
      </c>
      <c r="H15" s="324"/>
      <c r="I15" s="308"/>
      <c r="J15" s="314" t="str">
        <f>IF(OR(ISBLANK($F15),ISBLANK($H15)),"",$G15*$H15)</f>
        <v/>
      </c>
      <c r="K15" s="329"/>
      <c r="L15" s="166"/>
      <c r="M15" s="166"/>
      <c r="N15" s="468"/>
      <c r="O15" s="305" t="str">
        <f t="shared" si="0"/>
        <v/>
      </c>
      <c r="P15" s="467"/>
      <c r="Q15" s="305" t="str">
        <f t="shared" si="1"/>
        <v/>
      </c>
      <c r="R15" s="467"/>
      <c r="S15" s="305" t="str">
        <f t="shared" si="2"/>
        <v/>
      </c>
      <c r="T15" s="467"/>
      <c r="U15" s="305" t="str">
        <f t="shared" si="3"/>
        <v/>
      </c>
      <c r="V15" s="467"/>
      <c r="W15" s="305" t="str">
        <f t="shared" si="4"/>
        <v/>
      </c>
      <c r="X15" s="467"/>
      <c r="Y15" s="305" t="str">
        <f t="shared" si="5"/>
        <v/>
      </c>
    </row>
    <row r="16" spans="1:30" s="169" customFormat="1" ht="15" customHeight="1" x14ac:dyDescent="0.2">
      <c r="A16" s="430"/>
      <c r="B16" s="166"/>
      <c r="C16" s="166">
        <v>4</v>
      </c>
      <c r="D16" s="329"/>
      <c r="E16" s="324"/>
      <c r="F16" s="324"/>
      <c r="G16" s="314" t="str">
        <f>IF(ISBLANK($F16), "", $F16*'Preliminary Questions'!$D$51)</f>
        <v/>
      </c>
      <c r="H16" s="324"/>
      <c r="I16" s="308"/>
      <c r="J16" s="314" t="str">
        <f>IF(OR(ISBLANK($F16),ISBLANK($H16)),"",$G16*$H16)</f>
        <v/>
      </c>
      <c r="K16" s="329"/>
      <c r="L16" s="166"/>
      <c r="M16" s="166"/>
      <c r="N16" s="468"/>
      <c r="O16" s="305" t="str">
        <f t="shared" si="0"/>
        <v/>
      </c>
      <c r="P16" s="467"/>
      <c r="Q16" s="305" t="str">
        <f t="shared" si="1"/>
        <v/>
      </c>
      <c r="R16" s="467"/>
      <c r="S16" s="305" t="str">
        <f t="shared" si="2"/>
        <v/>
      </c>
      <c r="T16" s="467"/>
      <c r="U16" s="305" t="str">
        <f t="shared" si="3"/>
        <v/>
      </c>
      <c r="V16" s="467"/>
      <c r="W16" s="305" t="str">
        <f t="shared" si="4"/>
        <v/>
      </c>
      <c r="X16" s="467"/>
      <c r="Y16" s="305" t="str">
        <f t="shared" si="5"/>
        <v/>
      </c>
    </row>
    <row r="17" spans="1:27" s="169" customFormat="1" ht="15" customHeight="1" thickBot="1" x14ac:dyDescent="0.25">
      <c r="A17" s="430"/>
      <c r="B17" s="166"/>
      <c r="C17" s="166">
        <v>5</v>
      </c>
      <c r="D17" s="329"/>
      <c r="E17" s="324"/>
      <c r="F17" s="324"/>
      <c r="G17" s="314" t="str">
        <f>IF(ISBLANK($F17), "", $F17*'Preliminary Questions'!$D$51)</f>
        <v/>
      </c>
      <c r="H17" s="324"/>
      <c r="I17" s="308"/>
      <c r="J17" s="314" t="str">
        <f>IF(OR(ISBLANK($F17),ISBLANK($H17)),"",$G17*$H17)</f>
        <v/>
      </c>
      <c r="K17" s="329"/>
      <c r="L17" s="166"/>
      <c r="M17" s="166"/>
      <c r="N17" s="468"/>
      <c r="O17" s="305" t="str">
        <f t="shared" si="0"/>
        <v/>
      </c>
      <c r="P17" s="467"/>
      <c r="Q17" s="305" t="str">
        <f t="shared" si="1"/>
        <v/>
      </c>
      <c r="R17" s="467"/>
      <c r="S17" s="305" t="str">
        <f t="shared" si="2"/>
        <v/>
      </c>
      <c r="T17" s="467"/>
      <c r="U17" s="305" t="str">
        <f t="shared" si="3"/>
        <v/>
      </c>
      <c r="V17" s="467"/>
      <c r="W17" s="305" t="str">
        <f t="shared" si="4"/>
        <v/>
      </c>
      <c r="X17" s="467"/>
      <c r="Y17" s="305" t="str">
        <f t="shared" si="5"/>
        <v/>
      </c>
    </row>
    <row r="18" spans="1:27" s="162" customFormat="1" ht="15.75" customHeight="1" thickBot="1" x14ac:dyDescent="0.3">
      <c r="A18" s="427"/>
      <c r="B18" s="136"/>
      <c r="C18" s="136"/>
      <c r="D18" s="134" t="s">
        <v>51</v>
      </c>
      <c r="E18" s="135"/>
      <c r="F18" s="135"/>
      <c r="G18" s="136"/>
      <c r="H18" s="137"/>
      <c r="I18" s="294">
        <f>SUM($I$13:$I$17)</f>
        <v>0</v>
      </c>
      <c r="J18" s="138">
        <f>SUM($J$13:$J$17)</f>
        <v>0</v>
      </c>
      <c r="K18" s="135"/>
      <c r="L18" s="135"/>
      <c r="M18" s="135"/>
      <c r="N18" s="475">
        <f t="shared" ref="N18:Y18" si="6">SUM(N13:N17)</f>
        <v>0</v>
      </c>
      <c r="O18" s="393">
        <f t="shared" si="6"/>
        <v>0</v>
      </c>
      <c r="P18" s="475">
        <f t="shared" si="6"/>
        <v>0</v>
      </c>
      <c r="Q18" s="393">
        <f t="shared" si="6"/>
        <v>0</v>
      </c>
      <c r="R18" s="475">
        <f t="shared" si="6"/>
        <v>0</v>
      </c>
      <c r="S18" s="393">
        <f t="shared" si="6"/>
        <v>0</v>
      </c>
      <c r="T18" s="475">
        <f t="shared" si="6"/>
        <v>0</v>
      </c>
      <c r="U18" s="393">
        <f t="shared" si="6"/>
        <v>0</v>
      </c>
      <c r="V18" s="475">
        <f t="shared" si="6"/>
        <v>0</v>
      </c>
      <c r="W18" s="393">
        <f t="shared" si="6"/>
        <v>0</v>
      </c>
      <c r="X18" s="475">
        <f t="shared" si="6"/>
        <v>0</v>
      </c>
      <c r="Y18" s="393">
        <f t="shared" si="6"/>
        <v>0</v>
      </c>
    </row>
    <row r="19" spans="1:27" ht="6" customHeight="1" x14ac:dyDescent="0.25">
      <c r="B19" s="1"/>
      <c r="C19" s="1"/>
      <c r="D19" s="1"/>
      <c r="E19" s="1"/>
      <c r="F19" s="1"/>
      <c r="G19" s="1"/>
      <c r="H19" s="1"/>
      <c r="I19" s="1"/>
      <c r="J19" s="1"/>
      <c r="K19" s="1"/>
      <c r="L19" s="1"/>
      <c r="M19" s="1"/>
      <c r="N19" s="484"/>
      <c r="O19" s="416"/>
      <c r="P19" s="484"/>
      <c r="Q19" s="416"/>
      <c r="R19" s="484"/>
      <c r="S19" s="416"/>
      <c r="T19" s="484"/>
      <c r="U19" s="416"/>
      <c r="V19" s="484"/>
      <c r="W19" s="416"/>
      <c r="X19" s="484"/>
      <c r="Y19" s="416"/>
    </row>
    <row r="20" spans="1:27" ht="6" customHeight="1" thickBot="1" x14ac:dyDescent="0.3">
      <c r="B20" s="61"/>
      <c r="C20" s="132"/>
      <c r="D20" s="133"/>
      <c r="E20" s="61"/>
      <c r="F20" s="61"/>
      <c r="G20" s="61"/>
      <c r="H20" s="61"/>
      <c r="I20" s="61"/>
      <c r="J20" s="61"/>
      <c r="K20" s="125"/>
      <c r="L20" s="58"/>
      <c r="M20" s="58"/>
    </row>
    <row r="21" spans="1:27" ht="15.75" thickBot="1" x14ac:dyDescent="0.3">
      <c r="A21" s="437" t="s">
        <v>134</v>
      </c>
      <c r="B21" s="149"/>
      <c r="C21" s="150"/>
      <c r="D21" s="139" t="s">
        <v>52</v>
      </c>
      <c r="E21" s="140"/>
      <c r="F21" s="140"/>
      <c r="G21" s="141"/>
      <c r="H21" s="140"/>
      <c r="I21" s="295">
        <f>I18</f>
        <v>0</v>
      </c>
      <c r="J21" s="142">
        <f>J18</f>
        <v>0</v>
      </c>
      <c r="K21" s="149"/>
      <c r="L21" s="149"/>
      <c r="M21" s="149"/>
      <c r="N21" s="509">
        <f>N18</f>
        <v>0</v>
      </c>
      <c r="O21" s="465">
        <f t="shared" ref="O21:Y21" si="7">O18</f>
        <v>0</v>
      </c>
      <c r="P21" s="509">
        <f t="shared" si="7"/>
        <v>0</v>
      </c>
      <c r="Q21" s="465">
        <f t="shared" si="7"/>
        <v>0</v>
      </c>
      <c r="R21" s="509">
        <f t="shared" si="7"/>
        <v>0</v>
      </c>
      <c r="S21" s="465">
        <f t="shared" si="7"/>
        <v>0</v>
      </c>
      <c r="T21" s="509">
        <f t="shared" si="7"/>
        <v>0</v>
      </c>
      <c r="U21" s="465">
        <f t="shared" si="7"/>
        <v>0</v>
      </c>
      <c r="V21" s="509">
        <f t="shared" si="7"/>
        <v>0</v>
      </c>
      <c r="W21" s="465">
        <f t="shared" si="7"/>
        <v>0</v>
      </c>
      <c r="X21" s="509">
        <f t="shared" si="7"/>
        <v>0</v>
      </c>
      <c r="Y21" s="465">
        <f t="shared" si="7"/>
        <v>0</v>
      </c>
      <c r="Z21" s="390" t="b">
        <f>SUM(N21,P21,R21,T21,V21,X21)=1</f>
        <v>0</v>
      </c>
      <c r="AA21" s="390" t="b">
        <f>SUM(O21,Q21,S21,U21,W21,Y21)=J21</f>
        <v>1</v>
      </c>
    </row>
    <row r="22" spans="1:27" x14ac:dyDescent="0.25">
      <c r="L22" s="68"/>
    </row>
    <row r="23" spans="1:27" x14ac:dyDescent="0.25">
      <c r="L23" s="68"/>
    </row>
    <row r="24" spans="1:27" x14ac:dyDescent="0.25">
      <c r="L24" s="68"/>
    </row>
    <row r="25" spans="1:27" x14ac:dyDescent="0.25">
      <c r="L25" s="68"/>
    </row>
  </sheetData>
  <sheetProtection insertRows="0"/>
  <mergeCells count="18">
    <mergeCell ref="J7:J9"/>
    <mergeCell ref="E7:E9"/>
    <mergeCell ref="F7:F9"/>
    <mergeCell ref="G7:G9"/>
    <mergeCell ref="H7:H9"/>
    <mergeCell ref="I7:I9"/>
    <mergeCell ref="X8:Y8"/>
    <mergeCell ref="Z8:AA8"/>
    <mergeCell ref="Z9:AA9"/>
    <mergeCell ref="K7:K9"/>
    <mergeCell ref="L7:L9"/>
    <mergeCell ref="M7:M9"/>
    <mergeCell ref="N7:Y7"/>
    <mergeCell ref="N8:O8"/>
    <mergeCell ref="P8:Q8"/>
    <mergeCell ref="R8:S8"/>
    <mergeCell ref="T8:U8"/>
    <mergeCell ref="V8:W8"/>
  </mergeCells>
  <conditionalFormatting sqref="F7:F21 I7:I21">
    <cfRule type="expression" dxfId="19" priority="35">
      <formula>IF(Other_Currency="No",1,0)</formula>
    </cfRule>
  </conditionalFormatting>
  <conditionalFormatting sqref="A2:XFD12 AB18:IV18 A19:XFD20 A22:XFD65536 A21:Y21 AB21:IV21 A1:H1 K1:XFD1 A13:N17 Z13:XFD17 A18:Y18">
    <cfRule type="expression" dxfId="18" priority="12" stopIfTrue="1">
      <formula>IF(Tab_10_Answer="No",1,0)</formula>
    </cfRule>
  </conditionalFormatting>
  <conditionalFormatting sqref="Z18:AA18">
    <cfRule type="expression" dxfId="17" priority="11" stopIfTrue="1">
      <formula>IF(Tab_1_Answer="No",1,0)</formula>
    </cfRule>
  </conditionalFormatting>
  <conditionalFormatting sqref="Z18:AA18">
    <cfRule type="containsText" dxfId="16" priority="9" stopIfTrue="1" operator="containsText" text="false">
      <formula>NOT(ISERROR(SEARCH("false",Z18)))</formula>
    </cfRule>
    <cfRule type="containsText" dxfId="15" priority="10" stopIfTrue="1" operator="containsText" text="true">
      <formula>NOT(ISERROR(SEARCH("true",Z18)))</formula>
    </cfRule>
  </conditionalFormatting>
  <conditionalFormatting sqref="Z21:AA21">
    <cfRule type="expression" dxfId="14" priority="4" stopIfTrue="1">
      <formula>IF(Tab_1_Answer="No",1,0)</formula>
    </cfRule>
  </conditionalFormatting>
  <conditionalFormatting sqref="Z21:AA21">
    <cfRule type="containsText" dxfId="13" priority="2" stopIfTrue="1" operator="containsText" text="false">
      <formula>NOT(ISERROR(SEARCH("false",Z21)))</formula>
    </cfRule>
    <cfRule type="containsText" dxfId="12" priority="3" stopIfTrue="1" operator="containsText" text="true">
      <formula>NOT(ISERROR(SEARCH("true",Z21)))</formula>
    </cfRule>
  </conditionalFormatting>
  <conditionalFormatting sqref="I1:J1">
    <cfRule type="expression" dxfId="11" priority="5" stopIfTrue="1">
      <formula>IF(Tab_1_Answer="No",1,0)</formula>
    </cfRule>
  </conditionalFormatting>
  <conditionalFormatting sqref="O13:Y17">
    <cfRule type="expression" dxfId="10" priority="1" stopIfTrue="1">
      <formula>IF(Tab_2_Answer="No",1,0)</formula>
    </cfRule>
  </conditionalFormatting>
  <dataValidations count="3">
    <dataValidation allowBlank="1" showInputMessage="1" showErrorMessage="1" prompt="If a currency other than USD is used, this cell will automatically convert using the rate provided on the &quot;Preliminary Questions&quot; tab. Else, override the formula and enter cost in USD." sqref="G13:G17" xr:uid="{00000000-0002-0000-0B00-000000000000}"/>
    <dataValidation allowBlank="1" showInputMessage="1" showErrorMessage="1" prompt="Checks that resulting USD shares add up to total USD calculated in I13._x000a_" sqref="AA21" xr:uid="{A47D82CD-9DB4-4F51-BE83-CD8E74088C2D}"/>
    <dataValidation allowBlank="1" showInputMessage="1" showErrorMessage="1" prompt="Checks that all percentage shares add up to 100%._x000a__x000a_" sqref="Z21" xr:uid="{F8177FEE-5BB8-4397-94C1-6C26B82F6CCA}"/>
  </dataValidations>
  <pageMargins left="0.75" right="0.75" top="1" bottom="1" header="0.3" footer="0.3"/>
  <pageSetup orientation="portrait"/>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X19"/>
  <sheetViews>
    <sheetView topLeftCell="F2" zoomScale="90" zoomScaleNormal="90" workbookViewId="0">
      <selection activeCell="I20" sqref="I20"/>
    </sheetView>
  </sheetViews>
  <sheetFormatPr defaultColWidth="8.7109375" defaultRowHeight="14.25" outlineLevelRow="1" outlineLevelCol="1" x14ac:dyDescent="0.2"/>
  <cols>
    <col min="1" max="2" width="8.7109375" style="456" hidden="1" customWidth="1" outlineLevel="1"/>
    <col min="3" max="3" width="24.85546875" style="456" hidden="1" customWidth="1" outlineLevel="1"/>
    <col min="4" max="4" width="13.7109375" style="456" hidden="1" customWidth="1" outlineLevel="1"/>
    <col min="5" max="5" width="11.7109375" style="456" hidden="1" customWidth="1" outlineLevel="1"/>
    <col min="6" max="6" width="2.7109375" style="260" customWidth="1" collapsed="1"/>
    <col min="7" max="7" width="6.42578125" style="260" customWidth="1"/>
    <col min="8" max="8" width="40.85546875" style="260" bestFit="1" customWidth="1"/>
    <col min="9" max="9" width="104.140625" style="260" customWidth="1"/>
    <col min="10" max="10" width="0.7109375" style="260" customWidth="1"/>
    <col min="11" max="12" width="22.7109375" style="260" customWidth="1"/>
    <col min="13" max="13" width="18.28515625" style="362" bestFit="1" customWidth="1"/>
    <col min="14" max="18" width="18.28515625" style="268" bestFit="1" customWidth="1"/>
    <col min="19" max="24" width="9.140625" style="268" customWidth="1"/>
    <col min="25" max="16384" width="8.7109375" style="268"/>
  </cols>
  <sheetData>
    <row r="1" spans="1:24" s="448" customFormat="1" ht="15" hidden="1" outlineLevel="1" x14ac:dyDescent="0.25">
      <c r="A1" s="456"/>
      <c r="B1" s="456"/>
      <c r="C1" s="456"/>
      <c r="D1" s="456"/>
      <c r="E1" s="456"/>
      <c r="F1" s="450" t="s">
        <v>266</v>
      </c>
      <c r="G1" s="447"/>
      <c r="H1" s="447"/>
      <c r="I1" s="447"/>
      <c r="J1" s="447"/>
      <c r="K1" s="447" t="s">
        <v>271</v>
      </c>
      <c r="L1" s="447" t="s">
        <v>71</v>
      </c>
      <c r="M1" s="427" t="s">
        <v>216</v>
      </c>
      <c r="N1" s="427" t="s">
        <v>246</v>
      </c>
      <c r="O1" s="427" t="s">
        <v>217</v>
      </c>
      <c r="P1" s="427" t="s">
        <v>218</v>
      </c>
      <c r="Q1" s="427" t="s">
        <v>219</v>
      </c>
      <c r="R1" s="427" t="s">
        <v>220</v>
      </c>
    </row>
    <row r="2" spans="1:24" s="257" customFormat="1" ht="23.25" collapsed="1" x14ac:dyDescent="0.35">
      <c r="A2" s="457" t="s">
        <v>266</v>
      </c>
      <c r="B2" s="458"/>
      <c r="C2" s="458"/>
      <c r="D2" s="458"/>
      <c r="E2" s="458"/>
      <c r="G2" s="258" t="s">
        <v>59</v>
      </c>
    </row>
    <row r="3" spans="1:24" s="259" customFormat="1" ht="6.75" customHeight="1" x14ac:dyDescent="0.2">
      <c r="A3" s="459"/>
      <c r="B3" s="459"/>
      <c r="C3" s="459"/>
      <c r="D3" s="459"/>
      <c r="E3" s="459"/>
    </row>
    <row r="4" spans="1:24" s="260" customFormat="1" x14ac:dyDescent="0.2">
      <c r="A4" s="458"/>
      <c r="B4" s="458"/>
      <c r="C4" s="458"/>
      <c r="D4" s="458"/>
      <c r="E4" s="458"/>
      <c r="M4" s="571" t="s">
        <v>253</v>
      </c>
      <c r="N4" s="571"/>
      <c r="O4" s="571"/>
      <c r="P4" s="571"/>
      <c r="Q4" s="571"/>
      <c r="R4" s="571"/>
      <c r="S4" s="268"/>
      <c r="T4" s="392"/>
      <c r="U4" s="268"/>
      <c r="V4" s="392"/>
      <c r="W4" s="268"/>
      <c r="X4" s="392"/>
    </row>
    <row r="5" spans="1:24" s="260" customFormat="1" ht="39" x14ac:dyDescent="0.25">
      <c r="A5" s="464" t="s">
        <v>276</v>
      </c>
      <c r="B5" s="464" t="s">
        <v>275</v>
      </c>
      <c r="C5" s="464"/>
      <c r="D5" s="464" t="s">
        <v>277</v>
      </c>
      <c r="E5" s="464" t="s">
        <v>278</v>
      </c>
      <c r="F5" s="261" t="s">
        <v>223</v>
      </c>
      <c r="G5" s="262" t="s">
        <v>61</v>
      </c>
      <c r="H5" s="263" t="s">
        <v>53</v>
      </c>
      <c r="I5" s="263" t="s">
        <v>5</v>
      </c>
      <c r="J5" s="264"/>
      <c r="K5" s="263" t="s">
        <v>160</v>
      </c>
      <c r="L5" s="263" t="s">
        <v>161</v>
      </c>
      <c r="M5" s="408" t="s">
        <v>216</v>
      </c>
      <c r="N5" s="408" t="s">
        <v>246</v>
      </c>
      <c r="O5" s="408" t="s">
        <v>217</v>
      </c>
      <c r="P5" s="408" t="s">
        <v>218</v>
      </c>
      <c r="Q5" s="408" t="s">
        <v>219</v>
      </c>
      <c r="R5" s="408" t="s">
        <v>220</v>
      </c>
    </row>
    <row r="6" spans="1:24" s="422" customFormat="1" ht="44.25" x14ac:dyDescent="0.2">
      <c r="A6" s="460" t="s">
        <v>134</v>
      </c>
      <c r="B6" s="461" t="s">
        <v>256</v>
      </c>
      <c r="C6" s="461" t="str">
        <f>"'"&amp;B6&amp;"'!"</f>
        <v>'1 - Capital Equipment'!</v>
      </c>
      <c r="D6" s="461" t="str">
        <f>_xlfn.CONCAT(C6,"$A$1:$Y$200")</f>
        <v>'1 - Capital Equipment'!$A$1:$Y$200</v>
      </c>
      <c r="E6" s="461" t="str">
        <f>_xlfn.CONCAT(C6,"$A$1:$Y$1")</f>
        <v>'1 - Capital Equipment'!$A$1:$Y$1</v>
      </c>
      <c r="F6" s="268" t="s">
        <v>223</v>
      </c>
      <c r="G6" s="265">
        <v>1</v>
      </c>
      <c r="H6" s="266" t="s">
        <v>267</v>
      </c>
      <c r="I6" s="267" t="s">
        <v>272</v>
      </c>
      <c r="J6" s="384"/>
      <c r="K6" s="320">
        <f ca="1">VLOOKUP($A6,INDIRECT($D6),MATCH(K$1,INDIRECT($E6),0),0)</f>
        <v>0</v>
      </c>
      <c r="L6" s="320">
        <f t="shared" ref="L6:R6" ca="1" si="0">VLOOKUP($A6,INDIRECT($D6),MATCH(L$1,INDIRECT($E6),0),0)</f>
        <v>0</v>
      </c>
      <c r="M6" s="320">
        <f t="shared" ca="1" si="0"/>
        <v>0</v>
      </c>
      <c r="N6" s="320">
        <f t="shared" ca="1" si="0"/>
        <v>0</v>
      </c>
      <c r="O6" s="320">
        <f t="shared" ca="1" si="0"/>
        <v>0</v>
      </c>
      <c r="P6" s="320">
        <f t="shared" ca="1" si="0"/>
        <v>0</v>
      </c>
      <c r="Q6" s="320">
        <f t="shared" ca="1" si="0"/>
        <v>0</v>
      </c>
      <c r="R6" s="320">
        <f t="shared" ca="1" si="0"/>
        <v>0</v>
      </c>
    </row>
    <row r="7" spans="1:24" s="422" customFormat="1" ht="58.5" x14ac:dyDescent="0.2">
      <c r="A7" s="460" t="s">
        <v>134</v>
      </c>
      <c r="B7" s="462" t="s">
        <v>265</v>
      </c>
      <c r="C7" s="461" t="str">
        <f t="shared" ref="C7:C15" si="1">"'"&amp;B7&amp;"'!"</f>
        <v>'2 - Program Administration'!</v>
      </c>
      <c r="D7" s="461" t="str">
        <f t="shared" ref="D7:D15" si="2">_xlfn.CONCAT(C7,"$A$1:$Y$200")</f>
        <v>'2 - Program Administration'!$A$1:$Y$200</v>
      </c>
      <c r="E7" s="461" t="str">
        <f t="shared" ref="E7:E15" si="3">_xlfn.CONCAT(C7,"$A$1:$Y$1")</f>
        <v>'2 - Program Administration'!$A$1:$Y$1</v>
      </c>
      <c r="F7" s="268" t="s">
        <v>223</v>
      </c>
      <c r="G7" s="265">
        <f>G6+1</f>
        <v>2</v>
      </c>
      <c r="H7" s="266" t="s">
        <v>130</v>
      </c>
      <c r="I7" s="267" t="s">
        <v>149</v>
      </c>
      <c r="J7" s="260"/>
      <c r="K7" s="320">
        <f t="shared" ref="K7:R15" ca="1" si="4">VLOOKUP($A7,INDIRECT($D7),MATCH(K$1,INDIRECT($E7),0),0)</f>
        <v>0</v>
      </c>
      <c r="L7" s="320">
        <f t="shared" ca="1" si="4"/>
        <v>0</v>
      </c>
      <c r="M7" s="320">
        <f t="shared" ca="1" si="4"/>
        <v>0</v>
      </c>
      <c r="N7" s="320">
        <f t="shared" ca="1" si="4"/>
        <v>0</v>
      </c>
      <c r="O7" s="320">
        <f t="shared" ca="1" si="4"/>
        <v>0</v>
      </c>
      <c r="P7" s="320">
        <f t="shared" ca="1" si="4"/>
        <v>0</v>
      </c>
      <c r="Q7" s="320">
        <f t="shared" ca="1" si="4"/>
        <v>0</v>
      </c>
      <c r="R7" s="320">
        <f t="shared" ca="1" si="4"/>
        <v>0</v>
      </c>
    </row>
    <row r="8" spans="1:24" s="422" customFormat="1" ht="72.75" x14ac:dyDescent="0.2">
      <c r="A8" s="460" t="s">
        <v>134</v>
      </c>
      <c r="B8" s="460" t="s">
        <v>257</v>
      </c>
      <c r="C8" s="461" t="str">
        <f t="shared" si="1"/>
        <v>'3 - Targeting Costs'!</v>
      </c>
      <c r="D8" s="461" t="str">
        <f t="shared" si="2"/>
        <v>'3 - Targeting Costs'!$A$1:$Y$200</v>
      </c>
      <c r="E8" s="461" t="str">
        <f t="shared" si="3"/>
        <v>'3 - Targeting Costs'!$A$1:$Y$1</v>
      </c>
      <c r="F8" s="268" t="s">
        <v>223</v>
      </c>
      <c r="G8" s="265">
        <f t="shared" ref="G8:G15" si="5">G7+1</f>
        <v>3</v>
      </c>
      <c r="H8" s="266" t="s">
        <v>56</v>
      </c>
      <c r="I8" s="267" t="s">
        <v>150</v>
      </c>
      <c r="J8" s="260"/>
      <c r="K8" s="320">
        <f t="shared" ca="1" si="4"/>
        <v>0</v>
      </c>
      <c r="L8" s="320">
        <f t="shared" ca="1" si="4"/>
        <v>0</v>
      </c>
      <c r="M8" s="320">
        <f t="shared" ca="1" si="4"/>
        <v>0</v>
      </c>
      <c r="N8" s="320">
        <f t="shared" ca="1" si="4"/>
        <v>0</v>
      </c>
      <c r="O8" s="320">
        <f t="shared" ca="1" si="4"/>
        <v>0</v>
      </c>
      <c r="P8" s="320">
        <f t="shared" ca="1" si="4"/>
        <v>0</v>
      </c>
      <c r="Q8" s="320">
        <f t="shared" ca="1" si="4"/>
        <v>0</v>
      </c>
      <c r="R8" s="320">
        <f t="shared" ca="1" si="4"/>
        <v>0</v>
      </c>
      <c r="S8" s="162"/>
      <c r="T8" s="162"/>
      <c r="U8" s="162"/>
      <c r="V8" s="162"/>
    </row>
    <row r="9" spans="1:24" s="422" customFormat="1" ht="43.5" x14ac:dyDescent="0.2">
      <c r="A9" s="460" t="s">
        <v>134</v>
      </c>
      <c r="B9" s="460" t="s">
        <v>258</v>
      </c>
      <c r="C9" s="461" t="str">
        <f t="shared" si="1"/>
        <v>'4 - Staff Training'!</v>
      </c>
      <c r="D9" s="461" t="str">
        <f t="shared" si="2"/>
        <v>'4 - Staff Training'!$A$1:$Y$200</v>
      </c>
      <c r="E9" s="461" t="str">
        <f t="shared" si="3"/>
        <v>'4 - Staff Training'!$A$1:$Y$1</v>
      </c>
      <c r="F9" s="268" t="s">
        <v>223</v>
      </c>
      <c r="G9" s="265">
        <f t="shared" si="5"/>
        <v>4</v>
      </c>
      <c r="H9" s="266" t="s">
        <v>57</v>
      </c>
      <c r="I9" s="267" t="s">
        <v>151</v>
      </c>
      <c r="J9" s="260"/>
      <c r="K9" s="320">
        <f t="shared" ca="1" si="4"/>
        <v>0</v>
      </c>
      <c r="L9" s="320">
        <f t="shared" ca="1" si="4"/>
        <v>0</v>
      </c>
      <c r="M9" s="320">
        <f t="shared" ca="1" si="4"/>
        <v>0</v>
      </c>
      <c r="N9" s="320">
        <f t="shared" ca="1" si="4"/>
        <v>0</v>
      </c>
      <c r="O9" s="320">
        <f t="shared" ca="1" si="4"/>
        <v>0</v>
      </c>
      <c r="P9" s="320">
        <f t="shared" ca="1" si="4"/>
        <v>0</v>
      </c>
      <c r="Q9" s="320">
        <f t="shared" ca="1" si="4"/>
        <v>0</v>
      </c>
      <c r="R9" s="320">
        <f t="shared" ca="1" si="4"/>
        <v>0</v>
      </c>
    </row>
    <row r="10" spans="1:24" s="422" customFormat="1" ht="30" x14ac:dyDescent="0.2">
      <c r="A10" s="460" t="s">
        <v>134</v>
      </c>
      <c r="B10" s="460" t="s">
        <v>259</v>
      </c>
      <c r="C10" s="461" t="str">
        <f t="shared" si="1"/>
        <v>'5 - User Training'!</v>
      </c>
      <c r="D10" s="461" t="str">
        <f t="shared" si="2"/>
        <v>'5 - User Training'!$A$1:$Y$200</v>
      </c>
      <c r="E10" s="461" t="str">
        <f t="shared" si="3"/>
        <v>'5 - User Training'!$A$1:$Y$1</v>
      </c>
      <c r="F10" s="268" t="s">
        <v>223</v>
      </c>
      <c r="G10" s="265">
        <f t="shared" si="5"/>
        <v>5</v>
      </c>
      <c r="H10" s="266" t="s">
        <v>64</v>
      </c>
      <c r="I10" s="267" t="s">
        <v>154</v>
      </c>
      <c r="J10" s="260"/>
      <c r="K10" s="320">
        <f t="shared" ca="1" si="4"/>
        <v>0</v>
      </c>
      <c r="L10" s="320">
        <f t="shared" ca="1" si="4"/>
        <v>0</v>
      </c>
      <c r="M10" s="320">
        <f t="shared" ca="1" si="4"/>
        <v>0</v>
      </c>
      <c r="N10" s="320">
        <f t="shared" ca="1" si="4"/>
        <v>0</v>
      </c>
      <c r="O10" s="320">
        <f t="shared" ca="1" si="4"/>
        <v>0</v>
      </c>
      <c r="P10" s="320">
        <f t="shared" ca="1" si="4"/>
        <v>0</v>
      </c>
      <c r="Q10" s="320">
        <f t="shared" ca="1" si="4"/>
        <v>0</v>
      </c>
      <c r="R10" s="320">
        <f t="shared" ca="1" si="4"/>
        <v>0</v>
      </c>
    </row>
    <row r="11" spans="1:24" s="422" customFormat="1" ht="43.5" x14ac:dyDescent="0.2">
      <c r="A11" s="460" t="s">
        <v>134</v>
      </c>
      <c r="B11" s="460" t="s">
        <v>261</v>
      </c>
      <c r="C11" s="461" t="str">
        <f t="shared" si="1"/>
        <v>'6 - Implementation Costs'!</v>
      </c>
      <c r="D11" s="461" t="str">
        <f t="shared" si="2"/>
        <v>'6 - Implementation Costs'!$A$1:$Y$200</v>
      </c>
      <c r="E11" s="461" t="str">
        <f t="shared" si="3"/>
        <v>'6 - Implementation Costs'!$A$1:$Y$1</v>
      </c>
      <c r="F11" s="268" t="s">
        <v>223</v>
      </c>
      <c r="G11" s="265">
        <f t="shared" si="5"/>
        <v>6</v>
      </c>
      <c r="H11" s="266" t="s">
        <v>65</v>
      </c>
      <c r="I11" s="267" t="s">
        <v>152</v>
      </c>
      <c r="J11" s="260"/>
      <c r="K11" s="320">
        <f t="shared" ca="1" si="4"/>
        <v>0</v>
      </c>
      <c r="L11" s="320">
        <f t="shared" ca="1" si="4"/>
        <v>0</v>
      </c>
      <c r="M11" s="320">
        <f t="shared" ca="1" si="4"/>
        <v>0</v>
      </c>
      <c r="N11" s="320">
        <f t="shared" ca="1" si="4"/>
        <v>0</v>
      </c>
      <c r="O11" s="320">
        <f t="shared" ca="1" si="4"/>
        <v>0</v>
      </c>
      <c r="P11" s="320">
        <f t="shared" ca="1" si="4"/>
        <v>0</v>
      </c>
      <c r="Q11" s="320">
        <f t="shared" ca="1" si="4"/>
        <v>0</v>
      </c>
      <c r="R11" s="320">
        <f t="shared" ca="1" si="4"/>
        <v>0</v>
      </c>
    </row>
    <row r="12" spans="1:24" s="422" customFormat="1" ht="43.5" x14ac:dyDescent="0.2">
      <c r="A12" s="460" t="s">
        <v>134</v>
      </c>
      <c r="B12" s="460" t="s">
        <v>260</v>
      </c>
      <c r="C12" s="461" t="str">
        <f t="shared" si="1"/>
        <v>'7 - Travel Costs'!</v>
      </c>
      <c r="D12" s="461" t="str">
        <f t="shared" si="2"/>
        <v>'7 - Travel Costs'!$A$1:$Y$200</v>
      </c>
      <c r="E12" s="461" t="str">
        <f t="shared" si="3"/>
        <v>'7 - Travel Costs'!$A$1:$Y$1</v>
      </c>
      <c r="F12" s="268" t="s">
        <v>223</v>
      </c>
      <c r="G12" s="265">
        <f t="shared" si="5"/>
        <v>7</v>
      </c>
      <c r="H12" s="453" t="s">
        <v>252</v>
      </c>
      <c r="I12" s="230" t="s">
        <v>273</v>
      </c>
      <c r="J12" s="260"/>
      <c r="K12" s="320">
        <f t="shared" ca="1" si="4"/>
        <v>0</v>
      </c>
      <c r="L12" s="320">
        <f t="shared" ca="1" si="4"/>
        <v>0</v>
      </c>
      <c r="M12" s="320">
        <f t="shared" ca="1" si="4"/>
        <v>0</v>
      </c>
      <c r="N12" s="320">
        <f t="shared" ca="1" si="4"/>
        <v>0</v>
      </c>
      <c r="O12" s="320">
        <f t="shared" ca="1" si="4"/>
        <v>0</v>
      </c>
      <c r="P12" s="320">
        <f t="shared" ca="1" si="4"/>
        <v>0</v>
      </c>
      <c r="Q12" s="320">
        <f t="shared" ca="1" si="4"/>
        <v>0</v>
      </c>
      <c r="R12" s="320">
        <f t="shared" ca="1" si="4"/>
        <v>0</v>
      </c>
    </row>
    <row r="13" spans="1:24" s="422" customFormat="1" ht="29.25" x14ac:dyDescent="0.2">
      <c r="A13" s="460" t="s">
        <v>134</v>
      </c>
      <c r="B13" s="460" t="s">
        <v>262</v>
      </c>
      <c r="C13" s="461" t="str">
        <f t="shared" si="1"/>
        <v>'8 - User Costs'!</v>
      </c>
      <c r="D13" s="461" t="str">
        <f t="shared" si="2"/>
        <v>'8 - User Costs'!$A$1:$Y$200</v>
      </c>
      <c r="E13" s="461" t="str">
        <f t="shared" si="3"/>
        <v>'8 - User Costs'!$A$1:$Y$1</v>
      </c>
      <c r="F13" s="268" t="s">
        <v>223</v>
      </c>
      <c r="G13" s="265">
        <f t="shared" si="5"/>
        <v>8</v>
      </c>
      <c r="H13" s="266" t="s">
        <v>2</v>
      </c>
      <c r="I13" s="267" t="s">
        <v>155</v>
      </c>
      <c r="J13" s="260"/>
      <c r="K13" s="320">
        <f t="shared" ca="1" si="4"/>
        <v>0</v>
      </c>
      <c r="L13" s="320">
        <f t="shared" ca="1" si="4"/>
        <v>0</v>
      </c>
      <c r="M13" s="320">
        <f t="shared" ca="1" si="4"/>
        <v>0</v>
      </c>
      <c r="N13" s="320">
        <f t="shared" ca="1" si="4"/>
        <v>0</v>
      </c>
      <c r="O13" s="320">
        <f t="shared" ca="1" si="4"/>
        <v>0</v>
      </c>
      <c r="P13" s="320">
        <f t="shared" ca="1" si="4"/>
        <v>0</v>
      </c>
      <c r="Q13" s="320">
        <f t="shared" ca="1" si="4"/>
        <v>0</v>
      </c>
      <c r="R13" s="320">
        <f t="shared" ca="1" si="4"/>
        <v>0</v>
      </c>
    </row>
    <row r="14" spans="1:24" s="362" customFormat="1" ht="58.5" x14ac:dyDescent="0.2">
      <c r="A14" s="460" t="s">
        <v>134</v>
      </c>
      <c r="B14" s="460" t="s">
        <v>263</v>
      </c>
      <c r="C14" s="461" t="str">
        <f t="shared" si="1"/>
        <v>'9 - Monitoring Costs'!</v>
      </c>
      <c r="D14" s="461" t="str">
        <f t="shared" si="2"/>
        <v>'9 - Monitoring Costs'!$A$1:$Y$200</v>
      </c>
      <c r="E14" s="461" t="str">
        <f t="shared" si="3"/>
        <v>'9 - Monitoring Costs'!$A$1:$Y$1</v>
      </c>
      <c r="F14" s="268" t="s">
        <v>223</v>
      </c>
      <c r="G14" s="265">
        <f t="shared" si="5"/>
        <v>9</v>
      </c>
      <c r="H14" s="269" t="s">
        <v>58</v>
      </c>
      <c r="I14" s="270" t="s">
        <v>153</v>
      </c>
      <c r="J14" s="268"/>
      <c r="K14" s="320">
        <f t="shared" ca="1" si="4"/>
        <v>0</v>
      </c>
      <c r="L14" s="320">
        <f t="shared" ca="1" si="4"/>
        <v>0</v>
      </c>
      <c r="M14" s="320">
        <f t="shared" ca="1" si="4"/>
        <v>0</v>
      </c>
      <c r="N14" s="320">
        <f t="shared" ca="1" si="4"/>
        <v>0</v>
      </c>
      <c r="O14" s="320">
        <f t="shared" ca="1" si="4"/>
        <v>0</v>
      </c>
      <c r="P14" s="320">
        <f t="shared" ca="1" si="4"/>
        <v>0</v>
      </c>
      <c r="Q14" s="320">
        <f t="shared" ca="1" si="4"/>
        <v>0</v>
      </c>
      <c r="R14" s="320">
        <f t="shared" ca="1" si="4"/>
        <v>0</v>
      </c>
    </row>
    <row r="15" spans="1:24" ht="29.25" x14ac:dyDescent="0.2">
      <c r="A15" s="460" t="s">
        <v>134</v>
      </c>
      <c r="B15" s="461" t="s">
        <v>264</v>
      </c>
      <c r="C15" s="461" t="str">
        <f t="shared" si="1"/>
        <v>'10 - Other Direct Costs'!</v>
      </c>
      <c r="D15" s="461" t="str">
        <f t="shared" si="2"/>
        <v>'10 - Other Direct Costs'!$A$1:$Y$200</v>
      </c>
      <c r="E15" s="461" t="str">
        <f t="shared" si="3"/>
        <v>'10 - Other Direct Costs'!$A$1:$Y$1</v>
      </c>
      <c r="F15" s="268" t="s">
        <v>223</v>
      </c>
      <c r="G15" s="265">
        <f t="shared" si="5"/>
        <v>10</v>
      </c>
      <c r="H15" s="454" t="s">
        <v>241</v>
      </c>
      <c r="I15" s="455" t="s">
        <v>274</v>
      </c>
      <c r="J15" s="268"/>
      <c r="K15" s="320">
        <f t="shared" ca="1" si="4"/>
        <v>0</v>
      </c>
      <c r="L15" s="320">
        <f t="shared" ca="1" si="4"/>
        <v>0</v>
      </c>
      <c r="M15" s="320">
        <f t="shared" ca="1" si="4"/>
        <v>0</v>
      </c>
      <c r="N15" s="320">
        <f t="shared" ca="1" si="4"/>
        <v>0</v>
      </c>
      <c r="O15" s="320">
        <f t="shared" ca="1" si="4"/>
        <v>0</v>
      </c>
      <c r="P15" s="320">
        <f t="shared" ca="1" si="4"/>
        <v>0</v>
      </c>
      <c r="Q15" s="320">
        <f t="shared" ca="1" si="4"/>
        <v>0</v>
      </c>
      <c r="R15" s="320">
        <f t="shared" ca="1" si="4"/>
        <v>0</v>
      </c>
    </row>
    <row r="16" spans="1:24" ht="6" customHeight="1" x14ac:dyDescent="0.25">
      <c r="B16" s="463"/>
      <c r="F16" s="261"/>
      <c r="G16" s="385"/>
      <c r="H16" s="272"/>
      <c r="I16" s="273"/>
      <c r="J16" s="261"/>
      <c r="K16" s="292"/>
      <c r="L16" s="274"/>
      <c r="M16" s="510"/>
      <c r="N16" s="261"/>
      <c r="O16" s="261"/>
      <c r="P16" s="261"/>
      <c r="Q16" s="261"/>
      <c r="R16" s="261"/>
    </row>
    <row r="17" spans="7:18" ht="3" customHeight="1" thickBot="1" x14ac:dyDescent="0.3">
      <c r="G17" s="275"/>
      <c r="H17" s="276"/>
      <c r="I17" s="270"/>
      <c r="J17" s="268"/>
      <c r="K17" s="291"/>
      <c r="L17" s="271"/>
      <c r="M17" s="449"/>
    </row>
    <row r="18" spans="7:18" ht="16.5" thickBot="1" x14ac:dyDescent="0.3">
      <c r="I18" s="277" t="s">
        <v>52</v>
      </c>
      <c r="J18" s="278"/>
      <c r="K18" s="452">
        <f ca="1">SUM(K$6:K$15)</f>
        <v>0</v>
      </c>
      <c r="L18" s="451">
        <f ca="1">SUM(L$6:L$15)</f>
        <v>0</v>
      </c>
      <c r="M18" s="451">
        <f t="shared" ref="M18:R18" ca="1" si="6">SUM(M$6:M$15)</f>
        <v>0</v>
      </c>
      <c r="N18" s="451">
        <f t="shared" ca="1" si="6"/>
        <v>0</v>
      </c>
      <c r="O18" s="451">
        <f ca="1">SUM(O$6:O$15)</f>
        <v>0</v>
      </c>
      <c r="P18" s="451">
        <f t="shared" ca="1" si="6"/>
        <v>0</v>
      </c>
      <c r="Q18" s="451">
        <f t="shared" ca="1" si="6"/>
        <v>0</v>
      </c>
      <c r="R18" s="451">
        <f t="shared" ca="1" si="6"/>
        <v>0</v>
      </c>
    </row>
    <row r="19" spans="7:18" x14ac:dyDescent="0.2">
      <c r="K19" s="293"/>
    </row>
  </sheetData>
  <mergeCells count="1">
    <mergeCell ref="M4:R4"/>
  </mergeCells>
  <conditionalFormatting sqref="G6:R6 K7:R15">
    <cfRule type="expression" dxfId="9" priority="14" stopIfTrue="1">
      <formula>IF(Tab_1_Answer="No",1,0)</formula>
    </cfRule>
  </conditionalFormatting>
  <conditionalFormatting sqref="G7:J7">
    <cfRule type="expression" dxfId="8" priority="13" stopIfTrue="1">
      <formula>IF(Tab_2_Answer="No",1,0)</formula>
    </cfRule>
  </conditionalFormatting>
  <conditionalFormatting sqref="G8:J8">
    <cfRule type="expression" dxfId="7" priority="12" stopIfTrue="1">
      <formula>IF(Tab_3_Answer="No",1,0)</formula>
    </cfRule>
  </conditionalFormatting>
  <conditionalFormatting sqref="G9:J9">
    <cfRule type="expression" dxfId="6" priority="11" stopIfTrue="1">
      <formula>IF(Tab_4_Answer="No",1,0)</formula>
    </cfRule>
  </conditionalFormatting>
  <conditionalFormatting sqref="G10:J10">
    <cfRule type="expression" dxfId="5" priority="10" stopIfTrue="1">
      <formula>IF(Tab_5_Answer="No",1,0)</formula>
    </cfRule>
  </conditionalFormatting>
  <conditionalFormatting sqref="G11:J11">
    <cfRule type="expression" dxfId="4" priority="9" stopIfTrue="1">
      <formula>IF(Tab_6_Answer="No",1,0)</formula>
    </cfRule>
  </conditionalFormatting>
  <conditionalFormatting sqref="G12:J12">
    <cfRule type="expression" dxfId="3" priority="8" stopIfTrue="1">
      <formula>IF(Tab_7_Answer="No",1,0)</formula>
    </cfRule>
  </conditionalFormatting>
  <conditionalFormatting sqref="G13:J13">
    <cfRule type="expression" dxfId="2" priority="7" stopIfTrue="1">
      <formula>IF(Tab_8_Answer="No",1,0)</formula>
    </cfRule>
  </conditionalFormatting>
  <conditionalFormatting sqref="G14:J14">
    <cfRule type="expression" dxfId="1" priority="6" stopIfTrue="1">
      <formula>IF(Tab_9_Answer="No",1,0)</formula>
    </cfRule>
  </conditionalFormatting>
  <conditionalFormatting sqref="G15:J15">
    <cfRule type="expression" dxfId="0" priority="5" stopIfTrue="1">
      <formula>IF(Tab_10_Answer="No",1,0)</formula>
    </cfRule>
  </conditionalFormatting>
  <pageMargins left="0.75" right="0.75" top="1" bottom="1"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1"/>
  <sheetViews>
    <sheetView workbookViewId="0">
      <selection activeCell="P7" sqref="P7"/>
    </sheetView>
  </sheetViews>
  <sheetFormatPr defaultColWidth="8.7109375" defaultRowHeight="14.25" x14ac:dyDescent="0.2"/>
  <cols>
    <col min="1" max="1" width="2.7109375" style="234" customWidth="1"/>
    <col min="2" max="2" width="2.85546875" style="234" bestFit="1" customWidth="1"/>
    <col min="3" max="4" width="14.7109375" style="236" customWidth="1"/>
    <col min="5" max="5" width="99.42578125" style="236" customWidth="1"/>
    <col min="6" max="6" width="1.42578125" style="236" customWidth="1"/>
    <col min="7" max="7" width="12" style="236" customWidth="1"/>
    <col min="8" max="16384" width="8.7109375" style="236"/>
  </cols>
  <sheetData>
    <row r="1" spans="1:7" s="231" customFormat="1" ht="23.25" x14ac:dyDescent="0.35">
      <c r="B1" s="232" t="s">
        <v>49</v>
      </c>
    </row>
    <row r="2" spans="1:7" s="206" customFormat="1" ht="53.25" customHeight="1" x14ac:dyDescent="0.35">
      <c r="B2" s="233"/>
    </row>
    <row r="3" spans="1:7" ht="26.25" x14ac:dyDescent="0.25">
      <c r="C3" s="537"/>
      <c r="D3" s="537"/>
      <c r="E3" s="537"/>
      <c r="F3" s="235"/>
      <c r="G3" s="279" t="s">
        <v>131</v>
      </c>
    </row>
    <row r="4" spans="1:7" s="253" customFormat="1" ht="3" customHeight="1" thickBot="1" x14ac:dyDescent="0.25">
      <c r="A4" s="241"/>
      <c r="B4" s="214"/>
      <c r="C4" s="242"/>
      <c r="D4" s="242"/>
      <c r="E4" s="242"/>
      <c r="F4" s="242"/>
      <c r="G4" s="243"/>
    </row>
    <row r="5" spans="1:7" s="253" customFormat="1" ht="15.75" customHeight="1" thickBot="1" x14ac:dyDescent="0.25">
      <c r="B5" s="237">
        <v>1</v>
      </c>
      <c r="C5" s="538" t="s">
        <v>222</v>
      </c>
      <c r="D5" s="538"/>
      <c r="E5" s="538"/>
      <c r="F5" s="238"/>
      <c r="G5" s="332" t="s">
        <v>66</v>
      </c>
    </row>
    <row r="6" spans="1:7" s="362" customFormat="1" ht="25.15" customHeight="1" x14ac:dyDescent="0.2">
      <c r="B6" s="212"/>
      <c r="C6" s="536" t="s">
        <v>224</v>
      </c>
      <c r="D6" s="536"/>
      <c r="E6" s="536"/>
      <c r="F6" s="359"/>
      <c r="G6" s="240"/>
    </row>
    <row r="7" spans="1:7" s="362" customFormat="1" ht="26.25" customHeight="1" x14ac:dyDescent="0.2">
      <c r="B7" s="212"/>
      <c r="C7" s="531" t="s">
        <v>225</v>
      </c>
      <c r="D7" s="531"/>
      <c r="E7" s="531"/>
      <c r="F7" s="359"/>
      <c r="G7" s="240"/>
    </row>
    <row r="8" spans="1:7" s="241" customFormat="1" ht="3" customHeight="1" x14ac:dyDescent="0.2">
      <c r="B8" s="214"/>
      <c r="C8" s="242"/>
      <c r="D8" s="242"/>
      <c r="E8" s="242"/>
      <c r="F8" s="242"/>
      <c r="G8" s="243"/>
    </row>
    <row r="9" spans="1:7" s="362" customFormat="1" ht="3" customHeight="1" thickBot="1" x14ac:dyDescent="0.25">
      <c r="B9" s="212"/>
      <c r="C9" s="359"/>
      <c r="D9" s="359"/>
      <c r="E9" s="359"/>
      <c r="F9" s="359"/>
      <c r="G9" s="240"/>
    </row>
    <row r="10" spans="1:7" ht="26.25" customHeight="1" thickBot="1" x14ac:dyDescent="0.25">
      <c r="A10" s="236"/>
      <c r="B10" s="237">
        <f>B5+1</f>
        <v>2</v>
      </c>
      <c r="C10" s="531" t="s">
        <v>168</v>
      </c>
      <c r="D10" s="531"/>
      <c r="E10" s="531"/>
      <c r="F10" s="238"/>
      <c r="G10" s="332" t="s">
        <v>66</v>
      </c>
    </row>
    <row r="11" spans="1:7" s="247" customFormat="1" ht="43.5" customHeight="1" x14ac:dyDescent="0.2">
      <c r="B11" s="212"/>
      <c r="C11" s="536" t="s">
        <v>156</v>
      </c>
      <c r="D11" s="536"/>
      <c r="E11" s="536"/>
      <c r="F11" s="213"/>
      <c r="G11" s="240"/>
    </row>
    <row r="12" spans="1:7" ht="26.25" customHeight="1" x14ac:dyDescent="0.2">
      <c r="A12" s="236"/>
      <c r="B12" s="212"/>
      <c r="C12" s="531" t="s">
        <v>268</v>
      </c>
      <c r="D12" s="531"/>
      <c r="E12" s="531"/>
      <c r="F12" s="238"/>
      <c r="G12" s="240"/>
    </row>
    <row r="13" spans="1:7" s="253" customFormat="1" ht="3" customHeight="1" x14ac:dyDescent="0.2">
      <c r="A13" s="241"/>
      <c r="B13" s="214"/>
      <c r="C13" s="242"/>
      <c r="D13" s="242"/>
      <c r="E13" s="242"/>
      <c r="F13" s="242"/>
      <c r="G13" s="243"/>
    </row>
    <row r="14" spans="1:7" s="253" customFormat="1" ht="3" customHeight="1" thickBot="1" x14ac:dyDescent="0.25">
      <c r="B14" s="212"/>
      <c r="C14" s="238"/>
      <c r="D14" s="238"/>
      <c r="E14" s="238"/>
      <c r="F14" s="238"/>
      <c r="G14" s="240"/>
    </row>
    <row r="15" spans="1:7" s="253" customFormat="1" ht="15.75" customHeight="1" thickBot="1" x14ac:dyDescent="0.25">
      <c r="B15" s="237">
        <f>B10+1</f>
        <v>3</v>
      </c>
      <c r="C15" s="531" t="s">
        <v>118</v>
      </c>
      <c r="D15" s="531"/>
      <c r="E15" s="531"/>
      <c r="F15" s="238"/>
      <c r="G15" s="332" t="s">
        <v>66</v>
      </c>
    </row>
    <row r="16" spans="1:7" s="281" customFormat="1" ht="27.75" customHeight="1" x14ac:dyDescent="0.2">
      <c r="B16" s="237"/>
      <c r="C16" s="535" t="s">
        <v>133</v>
      </c>
      <c r="D16" s="539"/>
      <c r="E16" s="539"/>
      <c r="F16" s="280"/>
      <c r="G16" s="240"/>
    </row>
    <row r="17" spans="1:7" s="253" customFormat="1" ht="26.25" customHeight="1" x14ac:dyDescent="0.2">
      <c r="B17" s="212"/>
      <c r="C17" s="533" t="s">
        <v>228</v>
      </c>
      <c r="D17" s="533"/>
      <c r="E17" s="533"/>
      <c r="F17" s="238"/>
      <c r="G17" s="240"/>
    </row>
    <row r="18" spans="1:7" s="253" customFormat="1" ht="3" customHeight="1" x14ac:dyDescent="0.2">
      <c r="A18" s="241"/>
      <c r="B18" s="214"/>
      <c r="C18" s="242"/>
      <c r="D18" s="242"/>
      <c r="E18" s="242"/>
      <c r="F18" s="242"/>
      <c r="G18" s="243"/>
    </row>
    <row r="19" spans="1:7" s="253" customFormat="1" ht="3" customHeight="1" thickBot="1" x14ac:dyDescent="0.25">
      <c r="B19" s="212"/>
      <c r="C19" s="238"/>
      <c r="D19" s="238"/>
      <c r="E19" s="238"/>
      <c r="F19" s="238"/>
      <c r="G19" s="240"/>
    </row>
    <row r="20" spans="1:7" s="253" customFormat="1" ht="15.75" customHeight="1" thickBot="1" x14ac:dyDescent="0.25">
      <c r="B20" s="237">
        <f>B15+1</f>
        <v>4</v>
      </c>
      <c r="C20" s="531" t="s">
        <v>119</v>
      </c>
      <c r="D20" s="531"/>
      <c r="E20" s="531"/>
      <c r="F20" s="238"/>
      <c r="G20" s="332" t="s">
        <v>66</v>
      </c>
    </row>
    <row r="21" spans="1:7" s="247" customFormat="1" ht="16.5" customHeight="1" x14ac:dyDescent="0.2">
      <c r="B21" s="212"/>
      <c r="C21" s="536" t="s">
        <v>120</v>
      </c>
      <c r="D21" s="536"/>
      <c r="E21" s="536"/>
      <c r="F21" s="239"/>
      <c r="G21" s="240"/>
    </row>
    <row r="22" spans="1:7" s="253" customFormat="1" ht="26.25" customHeight="1" x14ac:dyDescent="0.2">
      <c r="B22" s="212"/>
      <c r="C22" s="533" t="s">
        <v>229</v>
      </c>
      <c r="D22" s="533"/>
      <c r="E22" s="533"/>
      <c r="F22" s="238"/>
      <c r="G22" s="240"/>
    </row>
    <row r="23" spans="1:7" s="253" customFormat="1" ht="3" customHeight="1" x14ac:dyDescent="0.2">
      <c r="A23" s="241"/>
      <c r="B23" s="214"/>
      <c r="C23" s="242"/>
      <c r="D23" s="242"/>
      <c r="E23" s="242"/>
      <c r="F23" s="242"/>
      <c r="G23" s="243"/>
    </row>
    <row r="24" spans="1:7" s="253" customFormat="1" ht="3" customHeight="1" thickBot="1" x14ac:dyDescent="0.25">
      <c r="B24" s="212"/>
      <c r="C24" s="359"/>
      <c r="D24" s="359"/>
      <c r="E24" s="359"/>
      <c r="F24" s="238"/>
      <c r="G24" s="240"/>
    </row>
    <row r="25" spans="1:7" s="362" customFormat="1" ht="15.75" customHeight="1" thickBot="1" x14ac:dyDescent="0.25">
      <c r="B25" s="237">
        <f>B20+1</f>
        <v>5</v>
      </c>
      <c r="C25" s="533" t="s">
        <v>226</v>
      </c>
      <c r="D25" s="533"/>
      <c r="E25" s="533"/>
      <c r="F25" s="359"/>
      <c r="G25" s="332" t="s">
        <v>66</v>
      </c>
    </row>
    <row r="26" spans="1:7" s="362" customFormat="1" ht="24.75" customHeight="1" x14ac:dyDescent="0.2">
      <c r="B26" s="237"/>
      <c r="C26" s="535" t="s">
        <v>281</v>
      </c>
      <c r="D26" s="535"/>
      <c r="E26" s="535"/>
      <c r="F26" s="361"/>
      <c r="G26" s="364"/>
    </row>
    <row r="27" spans="1:7" s="362" customFormat="1" ht="26.25" customHeight="1" x14ac:dyDescent="0.2">
      <c r="B27" s="212"/>
      <c r="C27" s="533" t="s">
        <v>269</v>
      </c>
      <c r="D27" s="533"/>
      <c r="E27" s="533"/>
      <c r="F27" s="359"/>
      <c r="G27" s="240"/>
    </row>
    <row r="28" spans="1:7" s="241" customFormat="1" ht="3" customHeight="1" x14ac:dyDescent="0.2">
      <c r="B28" s="214"/>
      <c r="C28" s="242"/>
      <c r="D28" s="242"/>
      <c r="E28" s="242"/>
      <c r="F28" s="242"/>
      <c r="G28" s="243"/>
    </row>
    <row r="29" spans="1:7" s="362" customFormat="1" ht="3" customHeight="1" thickBot="1" x14ac:dyDescent="0.25">
      <c r="B29" s="212"/>
      <c r="C29" s="359"/>
      <c r="D29" s="359"/>
      <c r="E29" s="359"/>
      <c r="F29" s="359"/>
      <c r="G29" s="240"/>
    </row>
    <row r="30" spans="1:7" s="253" customFormat="1" ht="15.75" customHeight="1" thickBot="1" x14ac:dyDescent="0.25">
      <c r="B30" s="237">
        <f>B25+1</f>
        <v>6</v>
      </c>
      <c r="C30" s="531" t="s">
        <v>121</v>
      </c>
      <c r="D30" s="531"/>
      <c r="E30" s="531"/>
      <c r="F30" s="238"/>
      <c r="G30" s="332" t="s">
        <v>66</v>
      </c>
    </row>
    <row r="31" spans="1:7" s="247" customFormat="1" ht="39" customHeight="1" x14ac:dyDescent="0.2">
      <c r="B31" s="212"/>
      <c r="C31" s="536" t="s">
        <v>122</v>
      </c>
      <c r="D31" s="536"/>
      <c r="E31" s="536"/>
      <c r="F31" s="239"/>
      <c r="G31" s="240"/>
    </row>
    <row r="32" spans="1:7" s="253" customFormat="1" ht="26.25" customHeight="1" x14ac:dyDescent="0.2">
      <c r="B32" s="212"/>
      <c r="C32" s="533" t="s">
        <v>270</v>
      </c>
      <c r="D32" s="533"/>
      <c r="E32" s="533"/>
      <c r="F32" s="238"/>
      <c r="G32" s="240"/>
    </row>
    <row r="33" spans="1:7" s="253" customFormat="1" ht="3" customHeight="1" x14ac:dyDescent="0.2">
      <c r="A33" s="241"/>
      <c r="B33" s="214"/>
      <c r="C33" s="242"/>
      <c r="D33" s="242"/>
      <c r="E33" s="242"/>
      <c r="F33" s="242"/>
      <c r="G33" s="243"/>
    </row>
    <row r="34" spans="1:7" ht="3" customHeight="1" thickBot="1" x14ac:dyDescent="0.25">
      <c r="A34" s="236"/>
      <c r="B34" s="212"/>
      <c r="C34" s="238"/>
      <c r="D34" s="238"/>
      <c r="E34" s="238"/>
      <c r="F34" s="238"/>
      <c r="G34" s="240"/>
    </row>
    <row r="35" spans="1:7" ht="15.75" customHeight="1" thickBot="1" x14ac:dyDescent="0.25">
      <c r="A35" s="236"/>
      <c r="B35" s="237">
        <f>B30+1</f>
        <v>7</v>
      </c>
      <c r="C35" s="534" t="s">
        <v>169</v>
      </c>
      <c r="D35" s="534"/>
      <c r="E35" s="534"/>
      <c r="F35" s="244"/>
      <c r="G35" s="332" t="s">
        <v>66</v>
      </c>
    </row>
    <row r="36" spans="1:7" ht="24.75" customHeight="1" x14ac:dyDescent="0.2">
      <c r="B36" s="212"/>
      <c r="C36" s="535" t="s">
        <v>147</v>
      </c>
      <c r="D36" s="535"/>
      <c r="E36" s="535"/>
      <c r="F36" s="213"/>
      <c r="G36" s="240"/>
    </row>
    <row r="37" spans="1:7" ht="26.25" customHeight="1" x14ac:dyDescent="0.2">
      <c r="B37" s="212"/>
      <c r="C37" s="533" t="s">
        <v>230</v>
      </c>
      <c r="D37" s="533"/>
      <c r="E37" s="533"/>
      <c r="F37" s="238"/>
      <c r="G37" s="240"/>
    </row>
    <row r="38" spans="1:7" s="362" customFormat="1" ht="3" customHeight="1" x14ac:dyDescent="0.2">
      <c r="A38" s="234"/>
      <c r="B38" s="212"/>
      <c r="C38" s="360"/>
      <c r="D38" s="360"/>
      <c r="E38" s="360"/>
      <c r="F38" s="359"/>
      <c r="G38" s="240"/>
    </row>
    <row r="39" spans="1:7" s="241" customFormat="1" ht="3" customHeight="1" x14ac:dyDescent="0.2">
      <c r="A39" s="245"/>
      <c r="B39" s="214"/>
      <c r="C39" s="365"/>
      <c r="D39" s="365"/>
      <c r="E39" s="365"/>
      <c r="F39" s="242"/>
      <c r="G39" s="243"/>
    </row>
    <row r="40" spans="1:7" s="362" customFormat="1" ht="3" customHeight="1" thickBot="1" x14ac:dyDescent="0.25">
      <c r="A40" s="234"/>
      <c r="B40" s="212"/>
      <c r="C40" s="360"/>
      <c r="D40" s="360"/>
      <c r="E40" s="360"/>
      <c r="F40" s="359"/>
      <c r="G40" s="240"/>
    </row>
    <row r="41" spans="1:7" s="362" customFormat="1" ht="15.75" customHeight="1" thickBot="1" x14ac:dyDescent="0.25">
      <c r="A41" s="234"/>
      <c r="B41" s="237">
        <f>B35+1</f>
        <v>8</v>
      </c>
      <c r="C41" s="533" t="s">
        <v>254</v>
      </c>
      <c r="D41" s="533"/>
      <c r="E41" s="533"/>
      <c r="F41" s="359"/>
      <c r="G41" s="332" t="s">
        <v>66</v>
      </c>
    </row>
    <row r="42" spans="1:7" s="362" customFormat="1" ht="26.25" customHeight="1" x14ac:dyDescent="0.2">
      <c r="A42" s="234"/>
      <c r="B42" s="212"/>
      <c r="C42" s="535" t="s">
        <v>227</v>
      </c>
      <c r="D42" s="535"/>
      <c r="E42" s="535"/>
      <c r="F42" s="359"/>
      <c r="G42" s="240"/>
    </row>
    <row r="43" spans="1:7" s="362" customFormat="1" ht="26.25" customHeight="1" x14ac:dyDescent="0.2">
      <c r="A43" s="234"/>
      <c r="B43" s="212"/>
      <c r="C43" s="533" t="s">
        <v>231</v>
      </c>
      <c r="D43" s="533"/>
      <c r="E43" s="533"/>
      <c r="F43" s="359"/>
      <c r="G43" s="240"/>
    </row>
    <row r="44" spans="1:7" ht="3" customHeight="1" x14ac:dyDescent="0.2">
      <c r="A44" s="245"/>
      <c r="B44" s="245"/>
      <c r="C44" s="246"/>
      <c r="D44" s="246"/>
      <c r="E44" s="246"/>
      <c r="F44" s="246"/>
      <c r="G44" s="241"/>
    </row>
    <row r="45" spans="1:7" ht="3" customHeight="1" thickBot="1" x14ac:dyDescent="0.25">
      <c r="C45" s="247"/>
      <c r="D45" s="247"/>
      <c r="E45" s="247"/>
      <c r="F45" s="247"/>
    </row>
    <row r="46" spans="1:7" ht="15" thickBot="1" x14ac:dyDescent="0.25">
      <c r="A46" s="236"/>
      <c r="B46" s="237">
        <f>B41+1</f>
        <v>9</v>
      </c>
      <c r="C46" s="244" t="s">
        <v>68</v>
      </c>
      <c r="D46" s="244"/>
      <c r="E46" s="244"/>
      <c r="F46" s="244"/>
      <c r="G46" s="332" t="s">
        <v>66</v>
      </c>
    </row>
    <row r="47" spans="1:7" ht="24.75" customHeight="1" x14ac:dyDescent="0.2">
      <c r="B47" s="212"/>
      <c r="C47" s="536" t="s">
        <v>176</v>
      </c>
      <c r="D47" s="536"/>
      <c r="E47" s="536"/>
      <c r="F47" s="213"/>
      <c r="G47" s="240"/>
    </row>
    <row r="48" spans="1:7" s="224" customFormat="1" ht="3" customHeight="1" x14ac:dyDescent="0.25">
      <c r="A48" s="220"/>
      <c r="B48" s="212"/>
      <c r="C48" s="536"/>
      <c r="D48" s="536"/>
      <c r="E48" s="536"/>
      <c r="F48" s="213"/>
      <c r="G48" s="212"/>
    </row>
    <row r="49" spans="1:7" s="224" customFormat="1" ht="25.5" x14ac:dyDescent="0.25">
      <c r="A49" s="220"/>
      <c r="B49" s="248"/>
      <c r="C49" s="249" t="s">
        <v>69</v>
      </c>
      <c r="D49" s="250" t="s">
        <v>70</v>
      </c>
      <c r="E49" s="238"/>
      <c r="F49" s="238"/>
      <c r="G49" s="212"/>
    </row>
    <row r="50" spans="1:7" s="224" customFormat="1" x14ac:dyDescent="0.25">
      <c r="A50" s="220"/>
      <c r="B50" s="248"/>
      <c r="C50" s="251" t="s">
        <v>71</v>
      </c>
      <c r="D50" s="252">
        <v>1</v>
      </c>
    </row>
    <row r="51" spans="1:7" s="224" customFormat="1" x14ac:dyDescent="0.25">
      <c r="A51" s="220"/>
      <c r="B51" s="248"/>
      <c r="C51" s="333"/>
      <c r="D51" s="334"/>
    </row>
    <row r="52" spans="1:7" ht="3" customHeight="1" x14ac:dyDescent="0.2">
      <c r="A52" s="245"/>
      <c r="B52" s="245"/>
      <c r="C52" s="246"/>
      <c r="D52" s="246"/>
      <c r="E52" s="246"/>
      <c r="F52" s="246"/>
      <c r="G52" s="241"/>
    </row>
    <row r="53" spans="1:7" ht="3" customHeight="1" thickBot="1" x14ac:dyDescent="0.25">
      <c r="C53" s="247"/>
      <c r="D53" s="247"/>
      <c r="E53" s="247"/>
      <c r="F53" s="247"/>
    </row>
    <row r="54" spans="1:7" ht="15" thickBot="1" x14ac:dyDescent="0.25">
      <c r="A54" s="236"/>
      <c r="B54" s="237">
        <f>B46+1</f>
        <v>10</v>
      </c>
      <c r="C54" s="244" t="s">
        <v>73</v>
      </c>
      <c r="D54" s="244"/>
      <c r="E54" s="244"/>
      <c r="F54" s="244"/>
      <c r="G54" s="332" t="s">
        <v>72</v>
      </c>
    </row>
    <row r="55" spans="1:7" ht="15" customHeight="1" x14ac:dyDescent="0.2">
      <c r="B55" s="212"/>
      <c r="C55" s="536" t="s">
        <v>157</v>
      </c>
      <c r="D55" s="536"/>
      <c r="E55" s="536"/>
      <c r="F55" s="213"/>
      <c r="G55" s="240"/>
    </row>
    <row r="56" spans="1:7" ht="3" customHeight="1" x14ac:dyDescent="0.2">
      <c r="C56" s="532"/>
      <c r="D56" s="532"/>
      <c r="E56" s="532"/>
    </row>
    <row r="57" spans="1:7" s="247" customFormat="1" ht="25.5" x14ac:dyDescent="0.2">
      <c r="A57" s="240"/>
      <c r="B57" s="240"/>
      <c r="C57" s="254" t="s">
        <v>74</v>
      </c>
      <c r="D57" s="336"/>
    </row>
    <row r="58" spans="1:7" s="247" customFormat="1" ht="12.75" x14ac:dyDescent="0.2">
      <c r="A58" s="240"/>
      <c r="B58" s="240"/>
      <c r="C58" s="255" t="s">
        <v>75</v>
      </c>
      <c r="D58" s="335"/>
    </row>
    <row r="59" spans="1:7" s="247" customFormat="1" ht="12.75" x14ac:dyDescent="0.2">
      <c r="A59" s="240"/>
      <c r="B59" s="240"/>
      <c r="C59" s="256" t="s">
        <v>76</v>
      </c>
      <c r="D59" s="344" t="str">
        <f>IF(OR(ISBLANK($D$57),ISBLANK($D$58)),"",$D$57*$D$58)</f>
        <v/>
      </c>
    </row>
    <row r="60" spans="1:7" s="247" customFormat="1" ht="3" customHeight="1" x14ac:dyDescent="0.2">
      <c r="A60" s="240"/>
      <c r="B60" s="240"/>
      <c r="C60" s="237"/>
      <c r="D60" s="290"/>
    </row>
    <row r="61" spans="1:7" x14ac:dyDescent="0.2">
      <c r="A61" s="245"/>
      <c r="B61" s="245"/>
      <c r="C61" s="246"/>
      <c r="D61" s="246"/>
      <c r="E61" s="246"/>
      <c r="F61" s="246"/>
      <c r="G61" s="241"/>
    </row>
    <row r="62" spans="1:7" ht="9" customHeight="1" x14ac:dyDescent="0.2">
      <c r="C62" s="247"/>
      <c r="D62" s="247"/>
      <c r="E62" s="247"/>
      <c r="F62" s="247"/>
      <c r="G62" s="519"/>
    </row>
    <row r="63" spans="1:7" ht="25.15" customHeight="1" x14ac:dyDescent="0.2">
      <c r="B63" s="212">
        <v>11</v>
      </c>
      <c r="C63" s="531" t="s">
        <v>283</v>
      </c>
      <c r="D63" s="531"/>
      <c r="E63" s="531"/>
      <c r="F63" s="518"/>
      <c r="G63" s="240"/>
    </row>
    <row r="64" spans="1:7" x14ac:dyDescent="0.2">
      <c r="C64" s="532"/>
      <c r="D64" s="532"/>
      <c r="E64" s="532"/>
      <c r="F64" s="519"/>
      <c r="G64" s="519"/>
    </row>
    <row r="65" spans="1:7" ht="25.5" x14ac:dyDescent="0.2">
      <c r="A65" s="240"/>
      <c r="B65" s="240"/>
      <c r="C65" s="254"/>
      <c r="D65" s="336" t="s">
        <v>284</v>
      </c>
      <c r="E65" s="247"/>
      <c r="F65" s="247"/>
      <c r="G65" s="247"/>
    </row>
    <row r="66" spans="1:7" x14ac:dyDescent="0.2">
      <c r="A66" s="240"/>
      <c r="B66" s="240"/>
      <c r="C66" s="255" t="s">
        <v>285</v>
      </c>
      <c r="D66" s="335"/>
      <c r="E66" s="247"/>
      <c r="F66" s="247"/>
      <c r="G66" s="247"/>
    </row>
    <row r="67" spans="1:7" x14ac:dyDescent="0.2">
      <c r="A67" s="240"/>
      <c r="B67" s="240"/>
      <c r="C67" s="520" t="s">
        <v>286</v>
      </c>
      <c r="D67" s="344" t="str">
        <f>IF(OR(ISBLANK($D$57),ISBLANK($D$58)),"",$D$57*$D$58)</f>
        <v/>
      </c>
      <c r="E67" s="247"/>
      <c r="F67" s="247"/>
      <c r="G67" s="247"/>
    </row>
    <row r="68" spans="1:7" s="519" customFormat="1" x14ac:dyDescent="0.2">
      <c r="A68" s="240"/>
      <c r="B68" s="240"/>
      <c r="C68" s="256"/>
      <c r="D68" s="344" t="str">
        <f>IF(OR(ISBLANK($D$57),ISBLANK($D$58)),"",$D$57*$D$58)</f>
        <v/>
      </c>
      <c r="E68" s="247"/>
      <c r="F68" s="247"/>
      <c r="G68" s="247"/>
    </row>
    <row r="69" spans="1:7" s="519" customFormat="1" ht="51" x14ac:dyDescent="0.2">
      <c r="A69" s="240"/>
      <c r="B69" s="240"/>
      <c r="C69" s="254"/>
      <c r="D69" s="336" t="s">
        <v>287</v>
      </c>
      <c r="E69" s="247"/>
      <c r="F69" s="247"/>
      <c r="G69" s="247"/>
    </row>
    <row r="70" spans="1:7" s="519" customFormat="1" x14ac:dyDescent="0.2">
      <c r="A70" s="240"/>
      <c r="B70" s="240"/>
      <c r="C70" s="255" t="s">
        <v>285</v>
      </c>
      <c r="D70" s="335"/>
      <c r="E70" s="247"/>
      <c r="F70" s="247"/>
      <c r="G70" s="247"/>
    </row>
    <row r="71" spans="1:7" s="519" customFormat="1" x14ac:dyDescent="0.2">
      <c r="A71" s="240"/>
      <c r="B71" s="240"/>
      <c r="C71" s="520" t="s">
        <v>286</v>
      </c>
      <c r="D71" s="344" t="str">
        <f>IF(OR(ISBLANK($D$57),ISBLANK($D$58)),"",$D$57*$D$58)</f>
        <v/>
      </c>
      <c r="E71" s="247"/>
      <c r="F71" s="247"/>
      <c r="G71" s="247"/>
    </row>
    <row r="72" spans="1:7" s="519" customFormat="1" x14ac:dyDescent="0.2">
      <c r="A72" s="240"/>
      <c r="B72" s="240"/>
      <c r="C72" s="254"/>
      <c r="D72" s="336"/>
      <c r="E72" s="247"/>
      <c r="F72" s="247"/>
      <c r="G72" s="247"/>
    </row>
    <row r="73" spans="1:7" s="519" customFormat="1" ht="25.5" x14ac:dyDescent="0.2">
      <c r="A73" s="240"/>
      <c r="B73" s="521"/>
      <c r="C73" s="522"/>
      <c r="D73" s="523" t="s">
        <v>288</v>
      </c>
      <c r="E73" s="524"/>
      <c r="F73" s="524"/>
      <c r="G73" s="524"/>
    </row>
    <row r="74" spans="1:7" s="519" customFormat="1" x14ac:dyDescent="0.2">
      <c r="A74" s="240"/>
      <c r="B74" s="521"/>
      <c r="C74" s="525" t="s">
        <v>285</v>
      </c>
      <c r="D74" s="526"/>
      <c r="E74" s="524"/>
      <c r="F74" s="524"/>
      <c r="G74" s="524"/>
    </row>
    <row r="75" spans="1:7" x14ac:dyDescent="0.2">
      <c r="B75" s="527"/>
      <c r="C75" s="528" t="s">
        <v>286</v>
      </c>
      <c r="D75" s="529" t="str">
        <f>IF(OR(ISBLANK($D$57),ISBLANK($D$58)),"",$D$57*$D$58)</f>
        <v/>
      </c>
      <c r="E75" s="530"/>
      <c r="F75" s="530"/>
      <c r="G75" s="530"/>
    </row>
    <row r="76" spans="1:7" x14ac:dyDescent="0.2">
      <c r="B76" s="527"/>
      <c r="C76" s="530"/>
      <c r="D76" s="530"/>
      <c r="E76" s="530"/>
      <c r="F76" s="530"/>
      <c r="G76" s="530"/>
    </row>
    <row r="77" spans="1:7" ht="25.5" x14ac:dyDescent="0.2">
      <c r="B77" s="527"/>
      <c r="C77" s="522"/>
      <c r="D77" s="523" t="s">
        <v>217</v>
      </c>
      <c r="E77" s="530"/>
      <c r="F77" s="530"/>
      <c r="G77" s="530"/>
    </row>
    <row r="78" spans="1:7" x14ac:dyDescent="0.2">
      <c r="B78" s="527"/>
      <c r="C78" s="525" t="s">
        <v>285</v>
      </c>
      <c r="D78" s="526"/>
      <c r="E78" s="530"/>
      <c r="F78" s="530"/>
      <c r="G78" s="530"/>
    </row>
    <row r="79" spans="1:7" x14ac:dyDescent="0.2">
      <c r="B79" s="527"/>
      <c r="C79" s="528" t="s">
        <v>286</v>
      </c>
      <c r="D79" s="529" t="str">
        <f>IF(OR(ISBLANK($D$57),ISBLANK($D$58)),"",$D$57*$D$58)</f>
        <v/>
      </c>
      <c r="E79" s="530"/>
      <c r="F79" s="530"/>
      <c r="G79" s="530"/>
    </row>
    <row r="80" spans="1:7" x14ac:dyDescent="0.2">
      <c r="B80" s="527"/>
      <c r="C80" s="530"/>
      <c r="D80" s="530"/>
      <c r="E80" s="530"/>
      <c r="F80" s="530"/>
      <c r="G80" s="530"/>
    </row>
    <row r="81" spans="2:7" ht="25.5" x14ac:dyDescent="0.2">
      <c r="B81" s="527"/>
      <c r="C81" s="522"/>
      <c r="D81" s="523" t="s">
        <v>218</v>
      </c>
      <c r="E81" s="530"/>
      <c r="F81" s="530"/>
      <c r="G81" s="530"/>
    </row>
    <row r="82" spans="2:7" x14ac:dyDescent="0.2">
      <c r="B82" s="527"/>
      <c r="C82" s="525" t="s">
        <v>285</v>
      </c>
      <c r="D82" s="526"/>
      <c r="E82" s="530"/>
      <c r="F82" s="530"/>
      <c r="G82" s="530"/>
    </row>
    <row r="83" spans="2:7" x14ac:dyDescent="0.2">
      <c r="B83" s="527"/>
      <c r="C83" s="528" t="s">
        <v>286</v>
      </c>
      <c r="D83" s="529" t="str">
        <f>IF(OR(ISBLANK($D$57),ISBLANK($D$58)),"",$D$57*$D$58)</f>
        <v/>
      </c>
      <c r="E83" s="530"/>
      <c r="F83" s="530"/>
      <c r="G83" s="530"/>
    </row>
    <row r="84" spans="2:7" x14ac:dyDescent="0.2">
      <c r="B84" s="527"/>
      <c r="C84" s="530"/>
      <c r="D84" s="530"/>
      <c r="E84" s="530"/>
      <c r="F84" s="530"/>
      <c r="G84" s="530"/>
    </row>
    <row r="85" spans="2:7" x14ac:dyDescent="0.2">
      <c r="B85" s="527"/>
      <c r="C85" s="522"/>
      <c r="D85" s="523" t="s">
        <v>219</v>
      </c>
      <c r="E85" s="530"/>
      <c r="F85" s="530"/>
      <c r="G85" s="530"/>
    </row>
    <row r="86" spans="2:7" x14ac:dyDescent="0.2">
      <c r="B86" s="527"/>
      <c r="C86" s="525" t="s">
        <v>285</v>
      </c>
      <c r="D86" s="526"/>
      <c r="E86" s="530"/>
      <c r="F86" s="530"/>
      <c r="G86" s="530"/>
    </row>
    <row r="87" spans="2:7" x14ac:dyDescent="0.2">
      <c r="B87" s="527"/>
      <c r="C87" s="528" t="s">
        <v>286</v>
      </c>
      <c r="D87" s="529" t="str">
        <f>IF(OR(ISBLANK($D$57),ISBLANK($D$58)),"",$D$57*$D$58)</f>
        <v/>
      </c>
      <c r="E87" s="530"/>
      <c r="F87" s="530"/>
      <c r="G87" s="530"/>
    </row>
    <row r="88" spans="2:7" x14ac:dyDescent="0.2">
      <c r="B88" s="527"/>
      <c r="C88" s="530"/>
      <c r="D88" s="530"/>
      <c r="E88" s="530"/>
      <c r="F88" s="530"/>
      <c r="G88" s="530"/>
    </row>
    <row r="89" spans="2:7" x14ac:dyDescent="0.2">
      <c r="B89" s="527"/>
      <c r="C89" s="522"/>
      <c r="D89" s="523" t="s">
        <v>220</v>
      </c>
      <c r="E89" s="530"/>
      <c r="F89" s="530"/>
      <c r="G89" s="530"/>
    </row>
    <row r="90" spans="2:7" x14ac:dyDescent="0.2">
      <c r="B90" s="527"/>
      <c r="C90" s="525" t="s">
        <v>285</v>
      </c>
      <c r="D90" s="526"/>
      <c r="E90" s="530"/>
      <c r="F90" s="530"/>
      <c r="G90" s="530"/>
    </row>
    <row r="91" spans="2:7" x14ac:dyDescent="0.2">
      <c r="B91" s="527"/>
      <c r="C91" s="528" t="s">
        <v>286</v>
      </c>
      <c r="D91" s="529" t="str">
        <f>IF(OR(ISBLANK($D$57),ISBLANK($D$58)),"",$D$57*$D$58)</f>
        <v/>
      </c>
      <c r="E91" s="530"/>
      <c r="F91" s="530"/>
      <c r="G91" s="530"/>
    </row>
  </sheetData>
  <mergeCells count="31">
    <mergeCell ref="C42:E42"/>
    <mergeCell ref="C43:E43"/>
    <mergeCell ref="C16:E16"/>
    <mergeCell ref="C10:E10"/>
    <mergeCell ref="C21:E21"/>
    <mergeCell ref="C22:E22"/>
    <mergeCell ref="C20:E20"/>
    <mergeCell ref="C3:E3"/>
    <mergeCell ref="C11:E11"/>
    <mergeCell ref="C12:E12"/>
    <mergeCell ref="C15:E15"/>
    <mergeCell ref="C17:E17"/>
    <mergeCell ref="C6:E6"/>
    <mergeCell ref="C5:E5"/>
    <mergeCell ref="C7:E7"/>
    <mergeCell ref="C63:E63"/>
    <mergeCell ref="C64:E64"/>
    <mergeCell ref="C32:E32"/>
    <mergeCell ref="C35:E35"/>
    <mergeCell ref="C25:E25"/>
    <mergeCell ref="C27:E27"/>
    <mergeCell ref="C26:E26"/>
    <mergeCell ref="C30:E30"/>
    <mergeCell ref="C31:E31"/>
    <mergeCell ref="C55:E55"/>
    <mergeCell ref="C48:E48"/>
    <mergeCell ref="C56:E56"/>
    <mergeCell ref="C36:E36"/>
    <mergeCell ref="C37:E37"/>
    <mergeCell ref="C47:E47"/>
    <mergeCell ref="C41:E41"/>
  </mergeCells>
  <conditionalFormatting sqref="G5">
    <cfRule type="containsText" dxfId="286" priority="46" operator="containsText" text="No">
      <formula>NOT(ISERROR(SEARCH("No",G5)))</formula>
    </cfRule>
    <cfRule type="containsText" dxfId="285" priority="47" operator="containsText" text="Yes">
      <formula>NOT(ISERROR(SEARCH("Yes",G5)))</formula>
    </cfRule>
  </conditionalFormatting>
  <conditionalFormatting sqref="G10">
    <cfRule type="containsText" dxfId="284" priority="44" operator="containsText" text="No">
      <formula>NOT(ISERROR(SEARCH("No",G10)))</formula>
    </cfRule>
    <cfRule type="containsText" dxfId="283" priority="45" operator="containsText" text="Yes">
      <formula>NOT(ISERROR(SEARCH("Yes",G10)))</formula>
    </cfRule>
  </conditionalFormatting>
  <conditionalFormatting sqref="G15">
    <cfRule type="containsText" dxfId="282" priority="42" operator="containsText" text="No">
      <formula>NOT(ISERROR(SEARCH("No",G15)))</formula>
    </cfRule>
    <cfRule type="containsText" dxfId="281" priority="43" operator="containsText" text="Yes">
      <formula>NOT(ISERROR(SEARCH("Yes",G15)))</formula>
    </cfRule>
  </conditionalFormatting>
  <conditionalFormatting sqref="G20">
    <cfRule type="containsText" dxfId="280" priority="40" operator="containsText" text="No">
      <formula>NOT(ISERROR(SEARCH("No",G20)))</formula>
    </cfRule>
    <cfRule type="containsText" dxfId="279" priority="41" operator="containsText" text="Yes">
      <formula>NOT(ISERROR(SEARCH("Yes",G20)))</formula>
    </cfRule>
  </conditionalFormatting>
  <conditionalFormatting sqref="G25">
    <cfRule type="containsText" dxfId="278" priority="38" operator="containsText" text="No">
      <formula>NOT(ISERROR(SEARCH("No",G25)))</formula>
    </cfRule>
    <cfRule type="containsText" dxfId="277" priority="39" operator="containsText" text="Yes">
      <formula>NOT(ISERROR(SEARCH("Yes",G25)))</formula>
    </cfRule>
  </conditionalFormatting>
  <conditionalFormatting sqref="G30">
    <cfRule type="containsText" dxfId="276" priority="36" operator="containsText" text="No">
      <formula>NOT(ISERROR(SEARCH("No",G30)))</formula>
    </cfRule>
    <cfRule type="containsText" dxfId="275" priority="37" operator="containsText" text="Yes">
      <formula>NOT(ISERROR(SEARCH("Yes",G30)))</formula>
    </cfRule>
  </conditionalFormatting>
  <conditionalFormatting sqref="G35">
    <cfRule type="containsText" dxfId="274" priority="34" operator="containsText" text="No">
      <formula>NOT(ISERROR(SEARCH("No",G35)))</formula>
    </cfRule>
    <cfRule type="containsText" dxfId="273" priority="35" operator="containsText" text="Yes">
      <formula>NOT(ISERROR(SEARCH("Yes",G35)))</formula>
    </cfRule>
  </conditionalFormatting>
  <conditionalFormatting sqref="G41">
    <cfRule type="containsText" dxfId="272" priority="32" operator="containsText" text="No">
      <formula>NOT(ISERROR(SEARCH("No",G41)))</formula>
    </cfRule>
    <cfRule type="containsText" dxfId="271" priority="33" operator="containsText" text="Yes">
      <formula>NOT(ISERROR(SEARCH("Yes",G41)))</formula>
    </cfRule>
  </conditionalFormatting>
  <conditionalFormatting sqref="G46">
    <cfRule type="containsText" dxfId="270" priority="30" operator="containsText" text="No">
      <formula>NOT(ISERROR(SEARCH("No",G46)))</formula>
    </cfRule>
    <cfRule type="containsText" dxfId="269" priority="31" operator="containsText" text="Yes">
      <formula>NOT(ISERROR(SEARCH("Yes",G46)))</formula>
    </cfRule>
  </conditionalFormatting>
  <conditionalFormatting sqref="G54">
    <cfRule type="containsText" dxfId="268" priority="28" operator="containsText" text="No">
      <formula>NOT(ISERROR(SEARCH("No",G54)))</formula>
    </cfRule>
    <cfRule type="containsText" dxfId="267" priority="29" operator="containsText" text="Yes">
      <formula>NOT(ISERROR(SEARCH("Yes",G54)))</formula>
    </cfRule>
  </conditionalFormatting>
  <conditionalFormatting sqref="B5:F5 F6:G7 B7:E7 B6">
    <cfRule type="expression" dxfId="266" priority="25" stopIfTrue="1">
      <formula>IF(Tab_1_Answer="No",1,0)</formula>
    </cfRule>
  </conditionalFormatting>
  <conditionalFormatting sqref="B10:F12 G11:G12">
    <cfRule type="expression" dxfId="265" priority="23" stopIfTrue="1">
      <formula>IF(Tab_3_Answer="No",1,0)</formula>
    </cfRule>
  </conditionalFormatting>
  <conditionalFormatting sqref="B15:F17 G16:G17">
    <cfRule type="expression" dxfId="264" priority="22" stopIfTrue="1">
      <formula>IF(Tab_4_Answer="No",1,0)</formula>
    </cfRule>
  </conditionalFormatting>
  <conditionalFormatting sqref="B20:F22 G21:G22">
    <cfRule type="expression" dxfId="263" priority="21" stopIfTrue="1">
      <formula>IF(Tab_5_Answer="No",1,0)</formula>
    </cfRule>
  </conditionalFormatting>
  <conditionalFormatting sqref="B25:F27 G26:G27">
    <cfRule type="expression" dxfId="262" priority="20" stopIfTrue="1">
      <formula>IF(Tab_7_Answer="No",1,0)</formula>
    </cfRule>
  </conditionalFormatting>
  <conditionalFormatting sqref="B30:F32 G31:G32">
    <cfRule type="expression" dxfId="261" priority="19" stopIfTrue="1">
      <formula>IF(Tab_8_Answer="No",1,0)</formula>
    </cfRule>
  </conditionalFormatting>
  <conditionalFormatting sqref="B35:F37 G36:G37">
    <cfRule type="expression" dxfId="260" priority="18" stopIfTrue="1">
      <formula>IF(Tab_9_Answer="No",1,0)</formula>
    </cfRule>
  </conditionalFormatting>
  <conditionalFormatting sqref="B41:F43 G42:G43">
    <cfRule type="expression" dxfId="259" priority="17" stopIfTrue="1">
      <formula>IF(Tab_10_Answer="No",1,0)</formula>
    </cfRule>
  </conditionalFormatting>
  <conditionalFormatting sqref="B46:F51 G47:G51">
    <cfRule type="expression" dxfId="258" priority="16" stopIfTrue="1">
      <formula>IF(Other_Currency="No",1,0)</formula>
    </cfRule>
  </conditionalFormatting>
  <conditionalFormatting sqref="G55:G59 B54:F59 B63:F67 B68:G68">
    <cfRule type="expression" dxfId="257" priority="15" stopIfTrue="1">
      <formula>IF(Impact_Estimate="No",1,0)</formula>
    </cfRule>
  </conditionalFormatting>
  <conditionalFormatting sqref="C6:E6">
    <cfRule type="expression" dxfId="256" priority="14" stopIfTrue="1">
      <formula>IF(Tab_3_Answer="No",1,0)</formula>
    </cfRule>
  </conditionalFormatting>
  <conditionalFormatting sqref="G63:G67">
    <cfRule type="expression" dxfId="255" priority="11" stopIfTrue="1">
      <formula>IF(Impact_Estimate="No",1,0)</formula>
    </cfRule>
  </conditionalFormatting>
  <conditionalFormatting sqref="B72:F72 B69:B71 E69:F71 B73:B74 E73:F74">
    <cfRule type="expression" dxfId="254" priority="8" stopIfTrue="1">
      <formula>IF(Impact_Estimate="No",1,0)</formula>
    </cfRule>
  </conditionalFormatting>
  <conditionalFormatting sqref="G69:G74">
    <cfRule type="expression" dxfId="253" priority="7" stopIfTrue="1">
      <formula>IF(Impact_Estimate="No",1,0)</formula>
    </cfRule>
  </conditionalFormatting>
  <conditionalFormatting sqref="C69:D71">
    <cfRule type="expression" dxfId="252" priority="6" stopIfTrue="1">
      <formula>IF(Impact_Estimate="No",1,0)</formula>
    </cfRule>
  </conditionalFormatting>
  <conditionalFormatting sqref="C73:D75">
    <cfRule type="expression" dxfId="251" priority="5" stopIfTrue="1">
      <formula>IF(Impact_Estimate="No",1,0)</formula>
    </cfRule>
  </conditionalFormatting>
  <conditionalFormatting sqref="C77:D79">
    <cfRule type="expression" dxfId="250" priority="4" stopIfTrue="1">
      <formula>IF(Impact_Estimate="No",1,0)</formula>
    </cfRule>
  </conditionalFormatting>
  <conditionalFormatting sqref="C81:D83">
    <cfRule type="expression" dxfId="249" priority="3" stopIfTrue="1">
      <formula>IF(Impact_Estimate="No",1,0)</formula>
    </cfRule>
  </conditionalFormatting>
  <conditionalFormatting sqref="C85:D87">
    <cfRule type="expression" dxfId="248" priority="2" stopIfTrue="1">
      <formula>IF(Impact_Estimate="No",1,0)</formula>
    </cfRule>
  </conditionalFormatting>
  <conditionalFormatting sqref="C89:D91">
    <cfRule type="expression" dxfId="247" priority="1" stopIfTrue="1">
      <formula>IF(Impact_Estimate="No",1,0)</formula>
    </cfRule>
  </conditionalFormatting>
  <dataValidations xWindow="1294" yWindow="673" count="13">
    <dataValidation showInputMessage="1" showErrorMessage="1" sqref="G16" xr:uid="{00000000-0002-0000-0100-000000000000}"/>
    <dataValidation type="list" showInputMessage="1" showErrorMessage="1" prompt="Were there any costs associated with identifying locations or users for the intervention?" sqref="G10" xr:uid="{00000000-0002-0000-0100-000001000000}">
      <formula1>"Yes,No"</formula1>
    </dataValidation>
    <dataValidation type="list" showInputMessage="1" showErrorMessage="1" prompt="Was any training conducted for program staff?" sqref="G15" xr:uid="{00000000-0002-0000-0100-000002000000}">
      <formula1>"Yes,No"</formula1>
    </dataValidation>
    <dataValidation type="list" showInputMessage="1" showErrorMessage="1" prompt="Was any training conducted for program participants or beneficiaries?" sqref="G20" xr:uid="{00000000-0002-0000-0100-000003000000}">
      <formula1>"Yes,No"</formula1>
    </dataValidation>
    <dataValidation type="list" showInputMessage="1" showErrorMessage="1" prompt="Were there any costs borne by program participants?" sqref="G30" xr:uid="{00000000-0002-0000-0100-000004000000}">
      <formula1>"Yes,No"</formula1>
    </dataValidation>
    <dataValidation type="list" showInputMessage="1" showErrorMessage="1" prompt="Were there any costs incurred to oversee or measure the progress of participants or staff?" sqref="G35" xr:uid="{00000000-0002-0000-0100-000005000000}">
      <formula1>"Yes,No"</formula1>
    </dataValidation>
    <dataValidation type="list" showInputMessage="1" showErrorMessage="1" prompt="Do you have cost information in a currency other than USD?" sqref="G46" xr:uid="{00000000-0002-0000-0100-000006000000}">
      <formula1>"Yes,No"</formula1>
    </dataValidation>
    <dataValidation allowBlank="1" showInputMessage="1" showErrorMessage="1" prompt="Enter the name or code for the local currency" sqref="C51" xr:uid="{00000000-0002-0000-0100-000007000000}"/>
    <dataValidation allowBlank="1" showInputMessage="1" showErrorMessage="1" prompt="Enter the exchange rate in the format: XX USD/1 unit of local currency" sqref="D51" xr:uid="{00000000-0002-0000-0100-000008000000}"/>
    <dataValidation type="list" showInputMessage="1" showErrorMessage="1" prompt="Were there any costs associated with travel and transportation for program staff?" sqref="G25" xr:uid="{00000000-0002-0000-0100-000009000000}">
      <formula1>"Yes,No"</formula1>
    </dataValidation>
    <dataValidation type="list" showInputMessage="1" showErrorMessage="1" prompt="Where there any other miscellaneous costs associated with the program?" sqref="G41" xr:uid="{00000000-0002-0000-0100-00000A000000}">
      <formula1>"Yes,No"</formula1>
    </dataValidation>
    <dataValidation type="list" showInputMessage="1" showErrorMessage="1" prompt="Do you have an impact estimate for the intervention?  " sqref="G54" xr:uid="{00000000-0002-0000-0100-00000B000000}">
      <formula1>"Yes, No"</formula1>
    </dataValidation>
    <dataValidation type="list" showInputMessage="1" showErrorMessage="1" sqref="G5" xr:uid="{00000000-0002-0000-0100-00000C000000}">
      <formula1>"Yes,No"</formula1>
    </dataValidation>
  </dataValidations>
  <pageMargins left="0.75" right="0.75" top="1" bottom="1"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2F0A2"/>
  </sheetPr>
  <dimension ref="A1:AD27"/>
  <sheetViews>
    <sheetView topLeftCell="B2" zoomScale="50" zoomScaleNormal="50" workbookViewId="0">
      <selection activeCell="I23" sqref="I23"/>
    </sheetView>
  </sheetViews>
  <sheetFormatPr defaultColWidth="8.7109375" defaultRowHeight="15" outlineLevelRow="1" outlineLevelCol="1" x14ac:dyDescent="0.25"/>
  <cols>
    <col min="1" max="1" width="8.7109375" style="427" hidden="1" customWidth="1" outlineLevel="1"/>
    <col min="2" max="2" width="2.7109375" style="41" customWidth="1" collapsed="1"/>
    <col min="3" max="3" width="2.7109375" style="41" customWidth="1"/>
    <col min="4" max="4" width="48.7109375" style="48" customWidth="1"/>
    <col min="5" max="5" width="12.7109375" style="49" customWidth="1"/>
    <col min="6" max="7" width="12.7109375" style="41" customWidth="1"/>
    <col min="8" max="9" width="12.7109375" style="49" customWidth="1"/>
    <col min="10" max="10" width="12.7109375" style="104" customWidth="1"/>
    <col min="11" max="11" width="30.7109375" style="48" customWidth="1"/>
    <col min="12" max="13" width="60.7109375" style="41" customWidth="1"/>
    <col min="14" max="25" width="9.140625" style="162" customWidth="1"/>
    <col min="26" max="27" width="8.7109375" style="162"/>
    <col min="28" max="28" width="1.7109375" style="162" customWidth="1"/>
    <col min="29" max="29" width="12.7109375" style="162" bestFit="1" customWidth="1"/>
    <col min="30" max="30" width="34.85546875" style="162" customWidth="1"/>
    <col min="31" max="16384" width="8.7109375" style="162"/>
  </cols>
  <sheetData>
    <row r="1" spans="1:30" s="427" customFormat="1" hidden="1" outlineLevel="1" x14ac:dyDescent="0.25">
      <c r="B1" s="450" t="s">
        <v>266</v>
      </c>
      <c r="C1" s="423"/>
      <c r="D1" s="424"/>
      <c r="E1" s="425"/>
      <c r="F1" s="423"/>
      <c r="G1" s="423"/>
      <c r="H1" s="425"/>
      <c r="I1" s="425" t="s">
        <v>271</v>
      </c>
      <c r="J1" s="426" t="s">
        <v>71</v>
      </c>
      <c r="K1" s="424"/>
      <c r="L1" s="423"/>
      <c r="M1" s="423"/>
      <c r="O1" s="427" t="s">
        <v>216</v>
      </c>
      <c r="P1" s="427" t="s">
        <v>223</v>
      </c>
      <c r="Q1" s="427" t="s">
        <v>246</v>
      </c>
      <c r="R1" s="427" t="s">
        <v>223</v>
      </c>
      <c r="S1" s="427" t="s">
        <v>217</v>
      </c>
      <c r="T1" s="427" t="s">
        <v>223</v>
      </c>
      <c r="U1" s="427" t="s">
        <v>218</v>
      </c>
      <c r="V1" s="427" t="s">
        <v>223</v>
      </c>
      <c r="W1" s="427" t="s">
        <v>219</v>
      </c>
      <c r="X1" s="427" t="s">
        <v>223</v>
      </c>
      <c r="Y1" s="427" t="s">
        <v>220</v>
      </c>
    </row>
    <row r="2" spans="1:30" s="370" customFormat="1" ht="24" customHeight="1" collapsed="1" x14ac:dyDescent="0.25">
      <c r="A2" s="450" t="s">
        <v>266</v>
      </c>
      <c r="B2" s="366" t="s">
        <v>223</v>
      </c>
      <c r="C2" s="367" t="s">
        <v>232</v>
      </c>
      <c r="D2" s="368"/>
      <c r="E2" s="369"/>
      <c r="F2" s="366" t="s">
        <v>255</v>
      </c>
      <c r="G2" s="366"/>
      <c r="H2" s="369"/>
      <c r="I2" s="369"/>
      <c r="J2" s="366"/>
      <c r="K2" s="368"/>
      <c r="L2" s="366"/>
      <c r="M2" s="366"/>
    </row>
    <row r="3" spans="1:30" s="375" customFormat="1" ht="15" customHeight="1" x14ac:dyDescent="0.25">
      <c r="A3" s="427"/>
      <c r="B3" s="371"/>
      <c r="C3" s="371"/>
      <c r="D3" s="372"/>
      <c r="E3" s="373"/>
      <c r="F3" s="371"/>
      <c r="G3" s="371"/>
      <c r="H3" s="373"/>
      <c r="I3" s="373"/>
      <c r="J3" s="371"/>
      <c r="K3" s="374"/>
      <c r="L3" s="371"/>
      <c r="M3" s="371"/>
    </row>
    <row r="4" spans="1:30" s="375" customFormat="1" ht="15" customHeight="1" x14ac:dyDescent="0.25">
      <c r="A4" s="427"/>
      <c r="B4" s="371"/>
      <c r="C4" s="371"/>
      <c r="D4" s="374"/>
      <c r="E4" s="373"/>
      <c r="F4" s="371"/>
      <c r="G4" s="371"/>
      <c r="H4" s="373"/>
      <c r="I4" s="373"/>
      <c r="J4" s="371"/>
      <c r="K4" s="374"/>
      <c r="L4" s="371"/>
      <c r="M4" s="371"/>
    </row>
    <row r="5" spans="1:30" s="375" customFormat="1" ht="15" customHeight="1" x14ac:dyDescent="0.25">
      <c r="A5" s="427"/>
      <c r="B5" s="371"/>
      <c r="C5" s="371"/>
      <c r="D5" s="374"/>
      <c r="E5" s="373"/>
      <c r="F5" s="371"/>
      <c r="G5" s="371"/>
      <c r="H5" s="373"/>
      <c r="I5" s="373"/>
      <c r="J5" s="371"/>
      <c r="K5" s="374"/>
      <c r="L5" s="371"/>
      <c r="M5" s="371"/>
    </row>
    <row r="6" spans="1:30" s="376" customFormat="1" ht="15" customHeight="1" x14ac:dyDescent="0.25">
      <c r="A6" s="428"/>
      <c r="D6" s="377"/>
      <c r="E6" s="378"/>
      <c r="H6" s="378"/>
      <c r="I6" s="378"/>
      <c r="K6" s="377"/>
    </row>
    <row r="7" spans="1:30" s="45" customFormat="1" x14ac:dyDescent="0.25">
      <c r="A7" s="429"/>
      <c r="B7" s="44"/>
      <c r="C7" s="44"/>
      <c r="D7" s="35"/>
      <c r="E7" s="543" t="s">
        <v>25</v>
      </c>
      <c r="F7" s="546" t="s">
        <v>84</v>
      </c>
      <c r="G7" s="546" t="s">
        <v>24</v>
      </c>
      <c r="H7" s="543" t="s">
        <v>3</v>
      </c>
      <c r="I7" s="546" t="s">
        <v>159</v>
      </c>
      <c r="J7" s="546" t="s">
        <v>158</v>
      </c>
      <c r="K7" s="550" t="s">
        <v>95</v>
      </c>
      <c r="L7" s="543" t="s">
        <v>173</v>
      </c>
      <c r="M7" s="543" t="s">
        <v>4</v>
      </c>
      <c r="N7" s="549" t="s">
        <v>221</v>
      </c>
      <c r="O7" s="549"/>
      <c r="P7" s="549"/>
      <c r="Q7" s="549"/>
      <c r="R7" s="549"/>
      <c r="S7" s="549"/>
      <c r="T7" s="549"/>
      <c r="U7" s="549"/>
      <c r="V7" s="549"/>
      <c r="W7" s="549"/>
      <c r="X7" s="549"/>
      <c r="Y7" s="549"/>
    </row>
    <row r="8" spans="1:30" s="42" customFormat="1" ht="25.9" customHeight="1" x14ac:dyDescent="0.2">
      <c r="A8" s="427"/>
      <c r="D8" s="156"/>
      <c r="E8" s="544"/>
      <c r="F8" s="547"/>
      <c r="G8" s="547"/>
      <c r="H8" s="544"/>
      <c r="I8" s="547"/>
      <c r="J8" s="547"/>
      <c r="K8" s="551"/>
      <c r="L8" s="544"/>
      <c r="M8" s="544"/>
      <c r="N8" s="542" t="s">
        <v>216</v>
      </c>
      <c r="O8" s="542"/>
      <c r="P8" s="542" t="s">
        <v>246</v>
      </c>
      <c r="Q8" s="542"/>
      <c r="R8" s="542" t="s">
        <v>217</v>
      </c>
      <c r="S8" s="542"/>
      <c r="T8" s="542" t="s">
        <v>218</v>
      </c>
      <c r="U8" s="542"/>
      <c r="V8" s="542" t="s">
        <v>219</v>
      </c>
      <c r="W8" s="542"/>
      <c r="X8" s="542" t="s">
        <v>220</v>
      </c>
      <c r="Y8" s="542"/>
      <c r="Z8" s="540" t="s">
        <v>244</v>
      </c>
      <c r="AA8" s="540"/>
    </row>
    <row r="9" spans="1:30" s="42" customFormat="1" x14ac:dyDescent="0.2">
      <c r="A9" s="427"/>
      <c r="B9" s="43"/>
      <c r="C9" s="43"/>
      <c r="D9" s="46"/>
      <c r="E9" s="545"/>
      <c r="F9" s="548"/>
      <c r="G9" s="548"/>
      <c r="H9" s="545"/>
      <c r="I9" s="548"/>
      <c r="J9" s="548"/>
      <c r="K9" s="552"/>
      <c r="L9" s="545"/>
      <c r="M9" s="545"/>
      <c r="N9" s="387" t="s">
        <v>242</v>
      </c>
      <c r="O9" s="387" t="s">
        <v>243</v>
      </c>
      <c r="P9" s="387" t="s">
        <v>242</v>
      </c>
      <c r="Q9" s="387" t="s">
        <v>243</v>
      </c>
      <c r="R9" s="387" t="s">
        <v>242</v>
      </c>
      <c r="S9" s="387" t="s">
        <v>243</v>
      </c>
      <c r="T9" s="387" t="s">
        <v>242</v>
      </c>
      <c r="U9" s="387" t="s">
        <v>243</v>
      </c>
      <c r="V9" s="387" t="s">
        <v>242</v>
      </c>
      <c r="W9" s="387" t="s">
        <v>243</v>
      </c>
      <c r="X9" s="387" t="s">
        <v>242</v>
      </c>
      <c r="Y9" s="387" t="s">
        <v>243</v>
      </c>
      <c r="Z9" s="541" t="s">
        <v>245</v>
      </c>
      <c r="AA9" s="541"/>
    </row>
    <row r="10" spans="1:30" s="42" customFormat="1" ht="3" customHeight="1" thickBot="1" x14ac:dyDescent="0.25">
      <c r="A10" s="427"/>
      <c r="D10" s="156"/>
      <c r="E10" s="397"/>
      <c r="F10" s="398"/>
      <c r="G10" s="398"/>
      <c r="H10" s="397"/>
      <c r="I10" s="398"/>
      <c r="J10" s="398"/>
      <c r="K10" s="399"/>
      <c r="L10" s="397"/>
      <c r="M10" s="397"/>
      <c r="N10" s="386"/>
      <c r="O10" s="386"/>
      <c r="P10" s="386"/>
      <c r="Q10" s="386"/>
      <c r="R10" s="386"/>
      <c r="S10" s="386"/>
      <c r="T10" s="386"/>
      <c r="U10" s="386"/>
      <c r="V10" s="386"/>
      <c r="W10" s="386"/>
      <c r="X10" s="386"/>
      <c r="Y10" s="386"/>
      <c r="Z10" s="400"/>
      <c r="AA10" s="400"/>
    </row>
    <row r="11" spans="1:30" ht="19.5" thickBot="1" x14ac:dyDescent="0.3">
      <c r="C11" s="17" t="s">
        <v>33</v>
      </c>
      <c r="D11" s="55" t="s">
        <v>234</v>
      </c>
      <c r="E11" s="23"/>
      <c r="F11" s="16"/>
      <c r="G11" s="16"/>
      <c r="H11" s="23"/>
      <c r="I11" s="23"/>
      <c r="J11" s="101"/>
      <c r="K11" s="51"/>
      <c r="L11" s="20"/>
      <c r="M11" s="20"/>
      <c r="AC11" s="395"/>
      <c r="AD11" s="396" t="s">
        <v>249</v>
      </c>
    </row>
    <row r="12" spans="1:30" ht="51.75" thickBot="1" x14ac:dyDescent="0.3">
      <c r="B12" s="16"/>
      <c r="C12" s="16">
        <v>1</v>
      </c>
      <c r="D12" s="56" t="s">
        <v>191</v>
      </c>
      <c r="E12" s="323"/>
      <c r="F12" s="325"/>
      <c r="G12" s="303" t="str">
        <f>IF(ISBLANK($F12), "", $F12*'Preliminary Questions'!$D$51)</f>
        <v/>
      </c>
      <c r="H12" s="323"/>
      <c r="I12" s="304" t="str">
        <f>IF(OR(ISBLANK($F12),ISBLANK($H12)),"",$F12*$H12)</f>
        <v/>
      </c>
      <c r="J12" s="305" t="str">
        <f>IF(OR(ISBLANK($F12),ISBLANK($H12)),"",$G12*$H12)</f>
        <v/>
      </c>
      <c r="K12" s="326"/>
      <c r="L12" s="20" t="s">
        <v>177</v>
      </c>
      <c r="M12" s="20" t="s">
        <v>31</v>
      </c>
      <c r="N12" s="468"/>
      <c r="O12" s="305" t="str">
        <f>IF(AND(ISNUMBER($N12),ISNUMBER($J12)),$N12*$J12,"")</f>
        <v/>
      </c>
      <c r="P12" s="467"/>
      <c r="Q12" s="305" t="str">
        <f>IF(AND(ISNUMBER($P12),ISNUMBER($J12)),$P12*$J12,"")</f>
        <v/>
      </c>
      <c r="R12" s="467"/>
      <c r="S12" s="305" t="str">
        <f>IF(AND(ISNUMBER($R12),ISNUMBER($J12)),$R12*$J12,"")</f>
        <v/>
      </c>
      <c r="T12" s="467"/>
      <c r="U12" s="305" t="str">
        <f>IF(AND(ISNUMBER($T12),ISNUMBER($J12)),$T12*$J12,"")</f>
        <v/>
      </c>
      <c r="V12" s="467"/>
      <c r="W12" s="305" t="str">
        <f>IF(AND(ISNUMBER($V12),ISNUMBER($J12)),$V12*$J12,"")</f>
        <v/>
      </c>
      <c r="X12" s="467"/>
      <c r="Y12" s="305" t="str">
        <f>IF(AND(ISNUMBER($X12),ISNUMBER($J12)),$X12*$J12,"")</f>
        <v/>
      </c>
      <c r="AC12" s="404" t="s">
        <v>247</v>
      </c>
      <c r="AD12" s="394"/>
    </row>
    <row r="13" spans="1:30" ht="40.5" customHeight="1" thickBot="1" x14ac:dyDescent="0.3">
      <c r="B13" s="16"/>
      <c r="C13" s="16">
        <v>2</v>
      </c>
      <c r="D13" s="56" t="s">
        <v>194</v>
      </c>
      <c r="E13" s="323"/>
      <c r="F13" s="325"/>
      <c r="G13" s="303" t="str">
        <f>IF(ISBLANK($F13), "", $F13*'Preliminary Questions'!$D$51)</f>
        <v/>
      </c>
      <c r="H13" s="323"/>
      <c r="I13" s="304" t="str">
        <f>IF(OR(ISBLANK($F13),ISBLANK($H13)),"",$F13*$H13)</f>
        <v/>
      </c>
      <c r="J13" s="305" t="str">
        <f>IF(OR(ISBLANK($F13),ISBLANK($H13)),"",$G13*$H13)</f>
        <v/>
      </c>
      <c r="K13" s="326"/>
      <c r="L13" s="20" t="s">
        <v>172</v>
      </c>
      <c r="M13" s="20" t="s">
        <v>30</v>
      </c>
      <c r="N13" s="468"/>
      <c r="O13" s="305" t="str">
        <f t="shared" ref="O13:O14" si="0">IF(AND(ISNUMBER($N13),ISNUMBER($J13)),$N13*$J13,"")</f>
        <v/>
      </c>
      <c r="P13" s="467"/>
      <c r="Q13" s="305" t="str">
        <f t="shared" ref="Q13:Q14" si="1">IF(AND(ISNUMBER($P13),ISNUMBER($J13)),$P13*$J13,"")</f>
        <v/>
      </c>
      <c r="R13" s="467"/>
      <c r="S13" s="305" t="str">
        <f t="shared" ref="S13:S14" si="2">IF(AND(ISNUMBER($R13),ISNUMBER($J13)),$R13*$J13,"")</f>
        <v/>
      </c>
      <c r="T13" s="467"/>
      <c r="U13" s="305" t="str">
        <f t="shared" ref="U13:U14" si="3">IF(AND(ISNUMBER($T13),ISNUMBER($J13)),$T13*$J13,"")</f>
        <v/>
      </c>
      <c r="V13" s="467"/>
      <c r="W13" s="305" t="str">
        <f t="shared" ref="W13:W14" si="4">IF(AND(ISNUMBER($V13),ISNUMBER($J13)),$V13*$J13,"")</f>
        <v/>
      </c>
      <c r="X13" s="467"/>
      <c r="Y13" s="305" t="str">
        <f t="shared" ref="Y13:Y14" si="5">IF(AND(ISNUMBER($X13),ISNUMBER($J13)),$X13*$J13,"")</f>
        <v/>
      </c>
      <c r="AC13" s="405" t="s">
        <v>248</v>
      </c>
      <c r="AD13" s="394"/>
    </row>
    <row r="14" spans="1:30" ht="26.25" thickBot="1" x14ac:dyDescent="0.3">
      <c r="B14" s="16"/>
      <c r="C14" s="16">
        <v>3</v>
      </c>
      <c r="D14" s="56" t="s">
        <v>195</v>
      </c>
      <c r="E14" s="307" t="s">
        <v>134</v>
      </c>
      <c r="F14" s="327"/>
      <c r="G14" s="303" t="str">
        <f>IF(ISBLANK($F14), "", $F14*'Preliminary Questions'!$D$51)</f>
        <v/>
      </c>
      <c r="H14" s="307">
        <v>1</v>
      </c>
      <c r="I14" s="304" t="str">
        <f>IF(ISBLANK($F14),"",$F14*$H14)</f>
        <v/>
      </c>
      <c r="J14" s="304" t="str">
        <f>IF(ISBLANK($F14),"",$G14*$H14)</f>
        <v/>
      </c>
      <c r="K14" s="326"/>
      <c r="L14" s="20" t="s">
        <v>85</v>
      </c>
      <c r="M14" s="20" t="s">
        <v>29</v>
      </c>
      <c r="N14" s="468"/>
      <c r="O14" s="305" t="str">
        <f t="shared" si="0"/>
        <v/>
      </c>
      <c r="P14" s="467"/>
      <c r="Q14" s="305" t="str">
        <f t="shared" si="1"/>
        <v/>
      </c>
      <c r="R14" s="467"/>
      <c r="S14" s="305" t="str">
        <f t="shared" si="2"/>
        <v/>
      </c>
      <c r="T14" s="467"/>
      <c r="U14" s="305" t="str">
        <f t="shared" si="3"/>
        <v/>
      </c>
      <c r="V14" s="467"/>
      <c r="W14" s="305" t="str">
        <f t="shared" si="4"/>
        <v/>
      </c>
      <c r="X14" s="467"/>
      <c r="Y14" s="305" t="str">
        <f t="shared" si="5"/>
        <v/>
      </c>
    </row>
    <row r="15" spans="1:30" ht="15.75" thickBot="1" x14ac:dyDescent="0.3">
      <c r="B15" s="136"/>
      <c r="C15" s="136"/>
      <c r="D15" s="134" t="s">
        <v>51</v>
      </c>
      <c r="E15" s="135"/>
      <c r="F15" s="136"/>
      <c r="G15" s="136"/>
      <c r="H15" s="137"/>
      <c r="I15" s="294">
        <f>SUM($I$12:$I$14)</f>
        <v>0</v>
      </c>
      <c r="J15" s="138">
        <f>SUM($J$12:$J$14)</f>
        <v>0</v>
      </c>
      <c r="K15" s="135"/>
      <c r="L15" s="135"/>
      <c r="M15" s="135"/>
      <c r="N15" s="391">
        <f t="shared" ref="N15:Y15" si="6">SUM(N12:N14)</f>
        <v>0</v>
      </c>
      <c r="O15" s="393">
        <f t="shared" si="6"/>
        <v>0</v>
      </c>
      <c r="P15" s="391">
        <f t="shared" si="6"/>
        <v>0</v>
      </c>
      <c r="Q15" s="393">
        <f t="shared" si="6"/>
        <v>0</v>
      </c>
      <c r="R15" s="391">
        <f t="shared" si="6"/>
        <v>0</v>
      </c>
      <c r="S15" s="393">
        <f t="shared" si="6"/>
        <v>0</v>
      </c>
      <c r="T15" s="391">
        <f t="shared" si="6"/>
        <v>0</v>
      </c>
      <c r="U15" s="393">
        <f t="shared" si="6"/>
        <v>0</v>
      </c>
      <c r="V15" s="391">
        <f t="shared" si="6"/>
        <v>0</v>
      </c>
      <c r="W15" s="393">
        <f t="shared" si="6"/>
        <v>0</v>
      </c>
      <c r="X15" s="391">
        <f t="shared" si="6"/>
        <v>0</v>
      </c>
      <c r="Y15" s="393">
        <f t="shared" si="6"/>
        <v>0</v>
      </c>
    </row>
    <row r="16" spans="1:30" ht="3" customHeight="1" x14ac:dyDescent="0.25">
      <c r="A16" s="162"/>
      <c r="B16" s="27"/>
      <c r="C16" s="27"/>
      <c r="D16" s="512"/>
      <c r="E16" s="513"/>
      <c r="F16" s="514"/>
      <c r="G16" s="515"/>
      <c r="H16" s="513"/>
      <c r="I16" s="164"/>
      <c r="J16" s="164"/>
      <c r="K16" s="516"/>
      <c r="L16" s="54"/>
      <c r="M16" s="54"/>
      <c r="N16" s="517"/>
      <c r="O16" s="165"/>
      <c r="P16" s="476"/>
      <c r="Q16" s="165"/>
      <c r="R16" s="476"/>
      <c r="S16" s="165"/>
      <c r="T16" s="476"/>
      <c r="U16" s="165"/>
      <c r="V16" s="476"/>
      <c r="W16" s="165"/>
      <c r="X16" s="476"/>
      <c r="Y16" s="165"/>
    </row>
    <row r="17" spans="1:27" ht="18.75" x14ac:dyDescent="0.25">
      <c r="B17" s="16"/>
      <c r="C17" s="17" t="s">
        <v>34</v>
      </c>
      <c r="D17" s="55" t="s">
        <v>54</v>
      </c>
      <c r="E17" s="157"/>
      <c r="F17" s="42"/>
      <c r="G17" s="42"/>
      <c r="H17" s="157"/>
      <c r="I17" s="157"/>
      <c r="J17" s="158"/>
      <c r="K17" s="156"/>
      <c r="L17" s="42"/>
      <c r="M17" s="42"/>
      <c r="N17" s="467"/>
      <c r="P17" s="467"/>
      <c r="R17" s="467"/>
      <c r="T17" s="467"/>
      <c r="V17" s="467"/>
      <c r="X17" s="467"/>
    </row>
    <row r="18" spans="1:27" ht="51" x14ac:dyDescent="0.2">
      <c r="B18" s="16"/>
      <c r="C18" s="17"/>
      <c r="D18" s="22" t="s">
        <v>282</v>
      </c>
      <c r="E18" s="157"/>
      <c r="F18" s="42"/>
      <c r="G18" s="42"/>
      <c r="H18" s="157"/>
      <c r="I18" s="157"/>
      <c r="J18" s="158"/>
      <c r="K18" s="156"/>
      <c r="L18" s="322" t="s">
        <v>166</v>
      </c>
      <c r="M18" s="42"/>
      <c r="N18" s="467"/>
      <c r="P18" s="467"/>
      <c r="R18" s="467"/>
      <c r="T18" s="467"/>
      <c r="V18" s="467"/>
      <c r="X18" s="467"/>
    </row>
    <row r="19" spans="1:27" x14ac:dyDescent="0.25">
      <c r="B19" s="16"/>
      <c r="C19" s="166">
        <v>1</v>
      </c>
      <c r="D19" s="329"/>
      <c r="E19" s="324"/>
      <c r="F19" s="328"/>
      <c r="G19" s="303" t="str">
        <f>IF(ISBLANK($F19), "", $F19*'Preliminary Questions'!$D$51)</f>
        <v/>
      </c>
      <c r="H19" s="324"/>
      <c r="I19" s="308" t="str">
        <f>IF(OR(ISBLANK($F19),ISBLANK($H19)),"",$F19*$H19)</f>
        <v/>
      </c>
      <c r="J19" s="309" t="str">
        <f>IF(OR(ISBLANK($F19),ISBLANK($H19)),"",$G19*$H19)</f>
        <v/>
      </c>
      <c r="K19" s="329"/>
      <c r="L19" s="166"/>
      <c r="M19" s="166"/>
      <c r="N19" s="468"/>
      <c r="O19" s="305" t="str">
        <f>IF(AND(ISNUMBER($N19),ISNUMBER($J19)),$N19*$J19,"")</f>
        <v/>
      </c>
      <c r="P19" s="467"/>
      <c r="Q19" s="305" t="str">
        <f>IF(AND(ISNUMBER($P19),ISNUMBER($J19)),$P19*$J19,"")</f>
        <v/>
      </c>
      <c r="R19" s="467"/>
      <c r="S19" s="305" t="str">
        <f>IF(AND(ISNUMBER($R19),ISNUMBER($J19)),$R19*$J19,"")</f>
        <v/>
      </c>
      <c r="T19" s="467"/>
      <c r="U19" s="305" t="str">
        <f>IF(AND(ISNUMBER($T19),ISNUMBER($J19)),$T19*$J19,"")</f>
        <v/>
      </c>
      <c r="V19" s="467"/>
      <c r="W19" s="305" t="str">
        <f>IF(AND(ISNUMBER($V19),ISNUMBER($J19)),$V19*$J19,"")</f>
        <v/>
      </c>
      <c r="X19" s="467"/>
      <c r="Y19" s="305" t="str">
        <f>IF(AND(ISNUMBER($X19),ISNUMBER($J19)),$X19*$J19,"")</f>
        <v/>
      </c>
    </row>
    <row r="20" spans="1:27" x14ac:dyDescent="0.25">
      <c r="B20" s="16"/>
      <c r="C20" s="166">
        <v>2</v>
      </c>
      <c r="D20" s="329"/>
      <c r="E20" s="324"/>
      <c r="F20" s="328"/>
      <c r="G20" s="303" t="str">
        <f>IF(ISBLANK($F20), "", $F20*'Preliminary Questions'!$D$51)</f>
        <v/>
      </c>
      <c r="H20" s="324"/>
      <c r="I20" s="308" t="str">
        <f>IF(OR(ISBLANK($F20),ISBLANK($H20)),"",$F20*$H20)</f>
        <v/>
      </c>
      <c r="J20" s="309" t="str">
        <f>IF(OR(ISBLANK($F20),ISBLANK($H20)),"",$G20*$H20)</f>
        <v/>
      </c>
      <c r="K20" s="329"/>
      <c r="L20" s="166"/>
      <c r="M20" s="166"/>
      <c r="N20" s="468"/>
      <c r="O20" s="305" t="str">
        <f>IF(AND(ISNUMBER($N20),ISNUMBER($J20)),$N20*$J20,"")</f>
        <v/>
      </c>
      <c r="P20" s="467"/>
      <c r="Q20" s="305" t="str">
        <f t="shared" ref="Q20:Q23" si="7">IF(AND(ISNUMBER($P20),ISNUMBER($J20)),$P20*$J20,"")</f>
        <v/>
      </c>
      <c r="R20" s="467"/>
      <c r="S20" s="305" t="str">
        <f t="shared" ref="S20:S23" si="8">IF(AND(ISNUMBER($R20),ISNUMBER($J20)),$R20*$J20,"")</f>
        <v/>
      </c>
      <c r="T20" s="467"/>
      <c r="U20" s="305" t="str">
        <f t="shared" ref="U20:U23" si="9">IF(AND(ISNUMBER($T20),ISNUMBER($J20)),$T20*$J20,"")</f>
        <v/>
      </c>
      <c r="V20" s="467"/>
      <c r="W20" s="305" t="str">
        <f t="shared" ref="W20:W23" si="10">IF(AND(ISNUMBER($V20),ISNUMBER($J20)),$V20*$J20,"")</f>
        <v/>
      </c>
      <c r="X20" s="467"/>
      <c r="Y20" s="305" t="str">
        <f t="shared" ref="Y20:Y23" si="11">IF(AND(ISNUMBER($X20),ISNUMBER($J20)),$X20*$J20,"")</f>
        <v/>
      </c>
    </row>
    <row r="21" spans="1:27" x14ac:dyDescent="0.25">
      <c r="B21" s="16"/>
      <c r="C21" s="166">
        <v>3</v>
      </c>
      <c r="D21" s="329"/>
      <c r="E21" s="324"/>
      <c r="F21" s="328"/>
      <c r="G21" s="303" t="str">
        <f>IF(ISBLANK($F21), "", $F21*'Preliminary Questions'!$D$51)</f>
        <v/>
      </c>
      <c r="H21" s="324"/>
      <c r="I21" s="308" t="str">
        <f>IF(OR(ISBLANK($F21),ISBLANK($H21)),"",$F21*$H21)</f>
        <v/>
      </c>
      <c r="J21" s="309" t="str">
        <f>IF(OR(ISBLANK($F21),ISBLANK($H21)),"",$G21*$H21)</f>
        <v/>
      </c>
      <c r="K21" s="329"/>
      <c r="L21" s="166"/>
      <c r="M21" s="166"/>
      <c r="N21" s="468"/>
      <c r="O21" s="305" t="str">
        <f t="shared" ref="O21:O23" si="12">IF(AND(ISNUMBER($N21),ISNUMBER($J21)),$N21*$J21,"")</f>
        <v/>
      </c>
      <c r="P21" s="467"/>
      <c r="Q21" s="305" t="str">
        <f t="shared" si="7"/>
        <v/>
      </c>
      <c r="R21" s="467"/>
      <c r="S21" s="305" t="str">
        <f t="shared" si="8"/>
        <v/>
      </c>
      <c r="T21" s="467"/>
      <c r="U21" s="305" t="str">
        <f t="shared" si="9"/>
        <v/>
      </c>
      <c r="V21" s="467"/>
      <c r="W21" s="305" t="str">
        <f t="shared" si="10"/>
        <v/>
      </c>
      <c r="X21" s="467"/>
      <c r="Y21" s="305" t="str">
        <f t="shared" si="11"/>
        <v/>
      </c>
    </row>
    <row r="22" spans="1:27" x14ac:dyDescent="0.25">
      <c r="B22" s="16"/>
      <c r="C22" s="166">
        <v>4</v>
      </c>
      <c r="D22" s="329"/>
      <c r="E22" s="324"/>
      <c r="F22" s="328"/>
      <c r="G22" s="303" t="str">
        <f>IF(ISBLANK($F22), "", $F22*'Preliminary Questions'!$D$51)</f>
        <v/>
      </c>
      <c r="H22" s="324"/>
      <c r="I22" s="308" t="str">
        <f>IF(OR(ISBLANK($F22),ISBLANK($H22)),"",$F22*$H22)</f>
        <v/>
      </c>
      <c r="J22" s="309" t="str">
        <f>IF(OR(ISBLANK($F22),ISBLANK($H22)),"",$G22*$H22)</f>
        <v/>
      </c>
      <c r="K22" s="329"/>
      <c r="L22" s="166"/>
      <c r="M22" s="166"/>
      <c r="N22" s="468"/>
      <c r="O22" s="305" t="str">
        <f t="shared" si="12"/>
        <v/>
      </c>
      <c r="P22" s="467"/>
      <c r="Q22" s="305" t="str">
        <f t="shared" si="7"/>
        <v/>
      </c>
      <c r="R22" s="467"/>
      <c r="S22" s="305" t="str">
        <f t="shared" si="8"/>
        <v/>
      </c>
      <c r="T22" s="467"/>
      <c r="U22" s="305" t="str">
        <f t="shared" si="9"/>
        <v/>
      </c>
      <c r="V22" s="467"/>
      <c r="W22" s="305" t="str">
        <f t="shared" si="10"/>
        <v/>
      </c>
      <c r="X22" s="467"/>
      <c r="Y22" s="305" t="str">
        <f t="shared" si="11"/>
        <v/>
      </c>
    </row>
    <row r="23" spans="1:27" ht="15.75" thickBot="1" x14ac:dyDescent="0.3">
      <c r="B23" s="16"/>
      <c r="C23" s="166">
        <v>5</v>
      </c>
      <c r="D23" s="329"/>
      <c r="E23" s="324"/>
      <c r="F23" s="328"/>
      <c r="G23" s="303" t="str">
        <f>IF(ISBLANK($F23), "", $F23*'Preliminary Questions'!$D$51)</f>
        <v/>
      </c>
      <c r="H23" s="324"/>
      <c r="I23" s="308" t="str">
        <f>IF(OR(ISBLANK($F23),ISBLANK($H23)),"",$F23*$H23)</f>
        <v/>
      </c>
      <c r="J23" s="309" t="str">
        <f>IF(OR(ISBLANK($F23),ISBLANK($H23)),"",$G23*$H23)</f>
        <v/>
      </c>
      <c r="K23" s="329"/>
      <c r="L23" s="166"/>
      <c r="M23" s="166"/>
      <c r="N23" s="468"/>
      <c r="O23" s="305" t="str">
        <f t="shared" si="12"/>
        <v/>
      </c>
      <c r="P23" s="467"/>
      <c r="Q23" s="305" t="str">
        <f t="shared" si="7"/>
        <v/>
      </c>
      <c r="R23" s="467"/>
      <c r="S23" s="305" t="str">
        <f t="shared" si="8"/>
        <v/>
      </c>
      <c r="T23" s="467"/>
      <c r="U23" s="305" t="str">
        <f t="shared" si="9"/>
        <v/>
      </c>
      <c r="V23" s="467"/>
      <c r="W23" s="305" t="str">
        <f t="shared" si="10"/>
        <v/>
      </c>
      <c r="X23" s="467"/>
      <c r="Y23" s="305" t="str">
        <f t="shared" si="11"/>
        <v/>
      </c>
    </row>
    <row r="24" spans="1:27" ht="15.75" thickBot="1" x14ac:dyDescent="0.3">
      <c r="B24" s="16"/>
      <c r="C24" s="136"/>
      <c r="D24" s="134" t="s">
        <v>51</v>
      </c>
      <c r="E24" s="135"/>
      <c r="F24" s="136"/>
      <c r="G24" s="136"/>
      <c r="H24" s="137"/>
      <c r="I24" s="294">
        <f>SUM($I$19:$I$23)</f>
        <v>0</v>
      </c>
      <c r="J24" s="138">
        <f>SUM($J$19:$J$23)</f>
        <v>0</v>
      </c>
      <c r="K24" s="135"/>
      <c r="L24" s="135"/>
      <c r="M24" s="135"/>
      <c r="N24" s="475">
        <f t="shared" ref="N24:Y24" si="13">SUM(N19:N23)</f>
        <v>0</v>
      </c>
      <c r="O24" s="393">
        <f t="shared" si="13"/>
        <v>0</v>
      </c>
      <c r="P24" s="475">
        <f t="shared" si="13"/>
        <v>0</v>
      </c>
      <c r="Q24" s="393">
        <f t="shared" si="13"/>
        <v>0</v>
      </c>
      <c r="R24" s="475">
        <f t="shared" si="13"/>
        <v>0</v>
      </c>
      <c r="S24" s="393">
        <f t="shared" si="13"/>
        <v>0</v>
      </c>
      <c r="T24" s="475">
        <f t="shared" si="13"/>
        <v>0</v>
      </c>
      <c r="U24" s="393">
        <f t="shared" si="13"/>
        <v>0</v>
      </c>
      <c r="V24" s="475">
        <f t="shared" si="13"/>
        <v>0</v>
      </c>
      <c r="W24" s="393">
        <f t="shared" si="13"/>
        <v>0</v>
      </c>
      <c r="X24" s="475">
        <f t="shared" si="13"/>
        <v>0</v>
      </c>
      <c r="Y24" s="393">
        <f t="shared" si="13"/>
        <v>0</v>
      </c>
    </row>
    <row r="25" spans="1:27" ht="6" customHeight="1" x14ac:dyDescent="0.25">
      <c r="B25" s="27"/>
      <c r="C25" s="27"/>
      <c r="D25" s="163"/>
      <c r="E25" s="54"/>
      <c r="F25" s="27"/>
      <c r="G25" s="27"/>
      <c r="H25" s="164"/>
      <c r="I25" s="164"/>
      <c r="J25" s="165"/>
      <c r="K25" s="54"/>
      <c r="L25" s="54"/>
      <c r="M25" s="54"/>
    </row>
    <row r="26" spans="1:27" ht="6" customHeight="1" thickBot="1" x14ac:dyDescent="0.3">
      <c r="B26" s="19"/>
      <c r="C26" s="19"/>
      <c r="D26" s="159"/>
      <c r="E26" s="51"/>
      <c r="F26" s="19"/>
      <c r="G26" s="19"/>
      <c r="H26" s="160"/>
      <c r="I26" s="160"/>
      <c r="J26" s="161"/>
      <c r="K26" s="51"/>
      <c r="L26" s="51"/>
      <c r="M26" s="51"/>
      <c r="N26" s="388"/>
      <c r="O26" s="388"/>
      <c r="P26" s="388"/>
      <c r="Q26" s="388"/>
      <c r="R26" s="388"/>
      <c r="S26" s="388"/>
      <c r="T26" s="388"/>
      <c r="U26" s="388"/>
      <c r="V26" s="388"/>
      <c r="W26" s="388"/>
      <c r="X26" s="388"/>
      <c r="Y26" s="388"/>
    </row>
    <row r="27" spans="1:27" ht="15.75" thickBot="1" x14ac:dyDescent="0.3">
      <c r="A27" s="427" t="s">
        <v>134</v>
      </c>
      <c r="B27" s="141"/>
      <c r="C27" s="141"/>
      <c r="D27" s="139" t="s">
        <v>52</v>
      </c>
      <c r="E27" s="140"/>
      <c r="F27" s="141"/>
      <c r="G27" s="141"/>
      <c r="H27" s="140"/>
      <c r="I27" s="295">
        <f>SUM(I$24,I$15)</f>
        <v>0</v>
      </c>
      <c r="J27" s="142">
        <f>SUM(J$24,J$15)</f>
        <v>0</v>
      </c>
      <c r="K27" s="144"/>
      <c r="L27" s="141"/>
      <c r="M27" s="141"/>
      <c r="N27" s="475">
        <f>SUM(N$24,N$15)</f>
        <v>0</v>
      </c>
      <c r="O27" s="393">
        <f t="shared" ref="O27:Y27" si="14">SUM(O$24,O$15)</f>
        <v>0</v>
      </c>
      <c r="P27" s="475">
        <f t="shared" si="14"/>
        <v>0</v>
      </c>
      <c r="Q27" s="393">
        <f t="shared" si="14"/>
        <v>0</v>
      </c>
      <c r="R27" s="475">
        <f t="shared" si="14"/>
        <v>0</v>
      </c>
      <c r="S27" s="393">
        <f t="shared" si="14"/>
        <v>0</v>
      </c>
      <c r="T27" s="475">
        <f t="shared" si="14"/>
        <v>0</v>
      </c>
      <c r="U27" s="393">
        <f t="shared" si="14"/>
        <v>0</v>
      </c>
      <c r="V27" s="475">
        <f t="shared" si="14"/>
        <v>0</v>
      </c>
      <c r="W27" s="393">
        <f t="shared" si="14"/>
        <v>0</v>
      </c>
      <c r="X27" s="475">
        <f t="shared" si="14"/>
        <v>0</v>
      </c>
      <c r="Y27" s="393">
        <f t="shared" si="14"/>
        <v>0</v>
      </c>
      <c r="Z27" s="390" t="b">
        <f>SUM(N27,P27,R27,T27,V27,X27)=1</f>
        <v>0</v>
      </c>
      <c r="AA27" s="390" t="b">
        <f>SUM(O27,Q27,S27,U27,W27,Y27)=J27</f>
        <v>1</v>
      </c>
    </row>
  </sheetData>
  <sheetProtection insertRows="0"/>
  <mergeCells count="18">
    <mergeCell ref="L7:L9"/>
    <mergeCell ref="M7:M9"/>
    <mergeCell ref="Z8:AA8"/>
    <mergeCell ref="Z9:AA9"/>
    <mergeCell ref="V8:W8"/>
    <mergeCell ref="X8:Y8"/>
    <mergeCell ref="E7:E9"/>
    <mergeCell ref="F7:F9"/>
    <mergeCell ref="G7:G9"/>
    <mergeCell ref="H7:H9"/>
    <mergeCell ref="I7:I9"/>
    <mergeCell ref="J7:J9"/>
    <mergeCell ref="N8:O8"/>
    <mergeCell ref="P8:Q8"/>
    <mergeCell ref="R8:S8"/>
    <mergeCell ref="T8:U8"/>
    <mergeCell ref="N7:Y7"/>
    <mergeCell ref="K7:K9"/>
  </mergeCells>
  <conditionalFormatting sqref="I25:I27 I7:I16 F25:F27 F7:F16">
    <cfRule type="expression" dxfId="246" priority="22">
      <formula>IF(Other_Currency="No",1,0)</formula>
    </cfRule>
  </conditionalFormatting>
  <conditionalFormatting sqref="A1:XFD11 A12:M16 Z12:XFD24 A17:B24 B15:Y15 A25:XFD26 A28:XFD65545 A27:M27 Z27:XFD27">
    <cfRule type="expression" dxfId="245" priority="12" stopIfTrue="1">
      <formula>IF(Tab_1_Answer="No",1,0)</formula>
    </cfRule>
  </conditionalFormatting>
  <conditionalFormatting sqref="Z27:AA27">
    <cfRule type="containsText" dxfId="244" priority="10" stopIfTrue="1" operator="containsText" text="false">
      <formula>NOT(ISERROR(SEARCH("false",Z27)))</formula>
    </cfRule>
    <cfRule type="containsText" dxfId="243" priority="11" stopIfTrue="1" operator="containsText" text="true">
      <formula>NOT(ISERROR(SEARCH("true",Z27)))</formula>
    </cfRule>
  </conditionalFormatting>
  <conditionalFormatting sqref="O12:Y16">
    <cfRule type="expression" dxfId="242" priority="7" stopIfTrue="1">
      <formula>IF(Tab_2_Answer="No",1,0)</formula>
    </cfRule>
  </conditionalFormatting>
  <conditionalFormatting sqref="N12:N16">
    <cfRule type="expression" dxfId="241" priority="6" stopIfTrue="1">
      <formula>IF(Tab_10_Answer="No",1,0)</formula>
    </cfRule>
  </conditionalFormatting>
  <conditionalFormatting sqref="F17:F24 I17:I23">
    <cfRule type="expression" dxfId="240" priority="5">
      <formula>IF(Other_Currency="No",1,0)</formula>
    </cfRule>
  </conditionalFormatting>
  <conditionalFormatting sqref="C17:Y23 C24:H24 K24:Y24">
    <cfRule type="expression" dxfId="239" priority="4" stopIfTrue="1">
      <formula>IF(Tab_2_Answer="No",1,0)</formula>
    </cfRule>
  </conditionalFormatting>
  <conditionalFormatting sqref="N27:Y27">
    <cfRule type="expression" dxfId="238" priority="3" stopIfTrue="1">
      <formula>IF(Tab_2_Answer="No",1,0)</formula>
    </cfRule>
  </conditionalFormatting>
  <conditionalFormatting sqref="I24">
    <cfRule type="expression" dxfId="237" priority="2">
      <formula>IF(Other_Currency="No",1,0)</formula>
    </cfRule>
  </conditionalFormatting>
  <conditionalFormatting sqref="I24:J24">
    <cfRule type="expression" dxfId="236" priority="1" stopIfTrue="1">
      <formula>IF(Tab_1_Answer="No",1,0)</formula>
    </cfRule>
  </conditionalFormatting>
  <dataValidations xWindow="3235" yWindow="780" count="10">
    <dataValidation allowBlank="1" showInputMessage="1" showErrorMessage="1" prompt="Please identify the utilities (electricity, internet, etc.) that were included in the cost calculation." sqref="K13" xr:uid="{00000000-0002-0000-0200-000000000000}"/>
    <dataValidation allowBlank="1" showInputMessage="1" showErrorMessage="1" prompt="Please identify the materials in facility that were included in the cost calculation, i.e. computers, desks, etc." sqref="K14:K16" xr:uid="{00000000-0002-0000-0200-000001000000}"/>
    <dataValidation allowBlank="1" showInputMessage="1" showErrorMessage="1" prompt="Please sum the amount spent on all materials used in the facility. Identify what materials were included in the calculation in  &quot;Notes.&quot;" sqref="F14:F16" xr:uid="{00000000-0002-0000-0200-000002000000}"/>
    <dataValidation allowBlank="1" showInputMessage="1" showErrorMessage="1" prompt="The unit cost should be an average of the amount spent on utilities each month (or year) of the intervention/ implementation." sqref="F13" xr:uid="{00000000-0002-0000-0200-000003000000}"/>
    <dataValidation allowBlank="1" showInputMessage="1" showErrorMessage="1" prompt="Unit cost should be the total amount spent on rent per month (or year) for all facilities rented specifically for the intervention and for full-time staff members. " sqref="F12" xr:uid="{00000000-0002-0000-0200-000004000000}"/>
    <dataValidation type="list" allowBlank="1" showInputMessage="1" showErrorMessage="1" prompt="The units for cost of facilities should be recorded in months or years. If you only have a total cost available, choose &quot;Total&quot; and enter 1 in &quot;# of Units&quot;" sqref="E12" xr:uid="{00000000-0002-0000-0200-000005000000}">
      <formula1>"Years,Months,Total"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2:G16 G19:G23" xr:uid="{00000000-0002-0000-0200-000006000000}"/>
    <dataValidation type="list" allowBlank="1" showInputMessage="1" showErrorMessage="1" prompt="The units for cost of utilities should be recorded in months or years.  If you only have a total cost available, choose &quot;Total&quot; and enter 1 in &quot;# of Units&quot;" sqref="E13" xr:uid="{00000000-0002-0000-0200-000007000000}">
      <formula1>"Years,Months, Total"</formula1>
    </dataValidation>
    <dataValidation allowBlank="1" showInputMessage="1" showErrorMessage="1" prompt="Checks that all percentage shares add up to 100%._x000a__x000a_" sqref="Z27" xr:uid="{00000000-0002-0000-0200-000008000000}"/>
    <dataValidation allowBlank="1" showInputMessage="1" showErrorMessage="1" prompt="Checks that resulting USD shares add up to total USD calculated in I13._x000a_" sqref="AA27" xr:uid="{00000000-0002-0000-0200-000009000000}"/>
  </dataValidations>
  <pageMargins left="0.75" right="0.75" top="1" bottom="1" header="0.3" footer="0.3"/>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AD39"/>
  <sheetViews>
    <sheetView topLeftCell="B10" zoomScale="55" zoomScaleNormal="55" workbookViewId="0">
      <selection activeCell="E23" sqref="E23"/>
    </sheetView>
  </sheetViews>
  <sheetFormatPr defaultColWidth="8.7109375" defaultRowHeight="15" outlineLevelRow="1" outlineLevelCol="1" x14ac:dyDescent="0.25"/>
  <cols>
    <col min="1" max="1" width="8.7109375" style="427" hidden="1" customWidth="1" outlineLevel="1"/>
    <col min="2" max="2" width="2.7109375" style="41" customWidth="1" collapsed="1"/>
    <col min="3" max="3" width="2.7109375" style="41" customWidth="1"/>
    <col min="4" max="4" width="48.7109375" style="48" customWidth="1"/>
    <col min="5" max="5" width="12.7109375" style="49" customWidth="1"/>
    <col min="6" max="7" width="12.7109375" style="41" customWidth="1"/>
    <col min="8" max="9" width="12.7109375" style="49" customWidth="1"/>
    <col min="10" max="10" width="12.7109375" style="104" customWidth="1"/>
    <col min="11" max="11" width="30.7109375" style="48" customWidth="1"/>
    <col min="12" max="13" width="60.7109375" style="41" customWidth="1"/>
    <col min="14" max="14" width="9.140625" style="467" customWidth="1"/>
    <col min="15" max="15" width="9.140625" style="162" customWidth="1"/>
    <col min="16" max="16" width="9.140625" style="467" customWidth="1"/>
    <col min="17" max="17" width="9.140625" style="162" customWidth="1"/>
    <col min="18" max="18" width="9.140625" style="467" customWidth="1"/>
    <col min="19" max="19" width="9.140625" style="162" customWidth="1"/>
    <col min="20" max="20" width="9.140625" style="467" customWidth="1"/>
    <col min="21" max="21" width="9.140625" style="162" customWidth="1"/>
    <col min="22" max="22" width="9.140625" style="467" customWidth="1"/>
    <col min="23" max="23" width="9.140625" style="162" customWidth="1"/>
    <col min="24" max="24" width="9.140625" style="467" customWidth="1"/>
    <col min="25" max="25" width="9.140625" style="162" customWidth="1"/>
    <col min="26" max="27" width="8.7109375" style="162"/>
    <col min="28" max="28" width="1.7109375" style="162" customWidth="1"/>
    <col min="29" max="29" width="12.7109375" style="162" bestFit="1" customWidth="1"/>
    <col min="30" max="30" width="34.85546875" style="162" customWidth="1"/>
    <col min="31" max="16384" width="8.7109375" style="162"/>
  </cols>
  <sheetData>
    <row r="1" spans="1:30" s="427" customFormat="1" outlineLevel="1" x14ac:dyDescent="0.25">
      <c r="B1" s="450" t="s">
        <v>266</v>
      </c>
      <c r="C1" s="423"/>
      <c r="D1" s="424"/>
      <c r="E1" s="425"/>
      <c r="F1" s="423"/>
      <c r="G1" s="423"/>
      <c r="H1" s="425"/>
      <c r="I1" s="425" t="s">
        <v>271</v>
      </c>
      <c r="J1" s="426" t="s">
        <v>71</v>
      </c>
      <c r="K1" s="424"/>
      <c r="L1" s="423"/>
      <c r="M1" s="423"/>
      <c r="N1" s="469"/>
      <c r="O1" s="427" t="s">
        <v>216</v>
      </c>
      <c r="P1" s="469"/>
      <c r="Q1" s="427" t="s">
        <v>246</v>
      </c>
      <c r="R1" s="469"/>
      <c r="S1" s="427" t="s">
        <v>217</v>
      </c>
      <c r="T1" s="469"/>
      <c r="U1" s="427" t="s">
        <v>218</v>
      </c>
      <c r="V1" s="469"/>
      <c r="W1" s="427" t="s">
        <v>219</v>
      </c>
      <c r="X1" s="469"/>
      <c r="Y1" s="427" t="s">
        <v>220</v>
      </c>
    </row>
    <row r="2" spans="1:30" s="115" customFormat="1" ht="24" customHeight="1" x14ac:dyDescent="0.25">
      <c r="A2" s="450" t="s">
        <v>266</v>
      </c>
      <c r="B2" s="112" t="s">
        <v>223</v>
      </c>
      <c r="C2" s="283" t="s">
        <v>233</v>
      </c>
      <c r="D2" s="113"/>
      <c r="E2" s="114"/>
      <c r="F2" s="112"/>
      <c r="G2" s="112"/>
      <c r="H2" s="114"/>
      <c r="I2" s="114"/>
      <c r="J2" s="112"/>
      <c r="K2" s="113"/>
      <c r="L2" s="112"/>
      <c r="M2" s="112"/>
      <c r="N2" s="470"/>
      <c r="P2" s="470"/>
      <c r="R2" s="470"/>
      <c r="T2" s="470"/>
      <c r="V2" s="470"/>
      <c r="X2" s="470"/>
    </row>
    <row r="3" spans="1:30" s="120" customFormat="1" ht="15" customHeight="1" x14ac:dyDescent="0.25">
      <c r="A3" s="427"/>
      <c r="B3" s="116"/>
      <c r="C3" s="116"/>
      <c r="D3" s="117"/>
      <c r="E3" s="118"/>
      <c r="F3" s="116"/>
      <c r="G3" s="116"/>
      <c r="H3" s="118"/>
      <c r="I3" s="118"/>
      <c r="J3" s="116"/>
      <c r="K3" s="119"/>
      <c r="L3" s="116"/>
      <c r="M3" s="116"/>
      <c r="N3" s="471"/>
      <c r="P3" s="471"/>
      <c r="R3" s="471"/>
      <c r="T3" s="471"/>
      <c r="V3" s="471"/>
      <c r="X3" s="471"/>
    </row>
    <row r="4" spans="1:30" s="120" customFormat="1" ht="15" customHeight="1" x14ac:dyDescent="0.25">
      <c r="A4" s="427"/>
      <c r="B4" s="116"/>
      <c r="C4" s="116"/>
      <c r="D4" s="119"/>
      <c r="E4" s="118"/>
      <c r="F4" s="116"/>
      <c r="G4" s="116"/>
      <c r="H4" s="118"/>
      <c r="I4" s="118"/>
      <c r="J4" s="116"/>
      <c r="K4" s="119"/>
      <c r="L4" s="116"/>
      <c r="M4" s="116"/>
      <c r="N4" s="471"/>
      <c r="P4" s="471"/>
      <c r="R4" s="471"/>
      <c r="T4" s="471"/>
      <c r="V4" s="471"/>
      <c r="X4" s="471"/>
    </row>
    <row r="5" spans="1:30" s="120" customFormat="1" ht="15" customHeight="1" x14ac:dyDescent="0.25">
      <c r="A5" s="427"/>
      <c r="B5" s="116"/>
      <c r="C5" s="116"/>
      <c r="D5" s="119"/>
      <c r="E5" s="118"/>
      <c r="F5" s="116"/>
      <c r="G5" s="116"/>
      <c r="H5" s="118"/>
      <c r="I5" s="118"/>
      <c r="J5" s="116"/>
      <c r="K5" s="119"/>
      <c r="L5" s="116"/>
      <c r="M5" s="116"/>
      <c r="N5" s="471"/>
      <c r="P5" s="471"/>
      <c r="R5" s="471"/>
      <c r="T5" s="471"/>
      <c r="V5" s="471"/>
      <c r="X5" s="471"/>
    </row>
    <row r="6" spans="1:30" s="121" customFormat="1" ht="15" customHeight="1" x14ac:dyDescent="0.25">
      <c r="A6" s="428"/>
      <c r="D6" s="122"/>
      <c r="E6" s="123"/>
      <c r="H6" s="123"/>
      <c r="I6" s="123"/>
      <c r="K6" s="122"/>
      <c r="N6" s="472"/>
      <c r="P6" s="472"/>
      <c r="R6" s="472"/>
      <c r="T6" s="472"/>
      <c r="V6" s="472"/>
      <c r="X6" s="472"/>
    </row>
    <row r="7" spans="1:30" s="45" customFormat="1" x14ac:dyDescent="0.25">
      <c r="A7" s="429"/>
      <c r="B7" s="44"/>
      <c r="C7" s="44"/>
      <c r="D7" s="401"/>
      <c r="E7" s="553" t="s">
        <v>25</v>
      </c>
      <c r="F7" s="556" t="s">
        <v>84</v>
      </c>
      <c r="G7" s="556" t="s">
        <v>24</v>
      </c>
      <c r="H7" s="553" t="s">
        <v>3</v>
      </c>
      <c r="I7" s="556" t="s">
        <v>159</v>
      </c>
      <c r="J7" s="556" t="s">
        <v>158</v>
      </c>
      <c r="K7" s="559" t="s">
        <v>95</v>
      </c>
      <c r="L7" s="553" t="s">
        <v>173</v>
      </c>
      <c r="M7" s="553" t="s">
        <v>4</v>
      </c>
      <c r="N7" s="549" t="s">
        <v>221</v>
      </c>
      <c r="O7" s="549"/>
      <c r="P7" s="549"/>
      <c r="Q7" s="549"/>
      <c r="R7" s="549"/>
      <c r="S7" s="549"/>
      <c r="T7" s="549"/>
      <c r="U7" s="549"/>
      <c r="V7" s="549"/>
      <c r="W7" s="549"/>
      <c r="X7" s="549"/>
      <c r="Y7" s="549"/>
    </row>
    <row r="8" spans="1:30" s="45" customFormat="1" ht="25.9" customHeight="1" x14ac:dyDescent="0.25">
      <c r="A8" s="429"/>
      <c r="B8" s="44"/>
      <c r="C8" s="44"/>
      <c r="D8" s="402"/>
      <c r="E8" s="554"/>
      <c r="F8" s="557"/>
      <c r="G8" s="557"/>
      <c r="H8" s="554"/>
      <c r="I8" s="557"/>
      <c r="J8" s="557"/>
      <c r="K8" s="560"/>
      <c r="L8" s="554"/>
      <c r="M8" s="554"/>
      <c r="N8" s="542" t="s">
        <v>216</v>
      </c>
      <c r="O8" s="542"/>
      <c r="P8" s="542" t="s">
        <v>246</v>
      </c>
      <c r="Q8" s="542"/>
      <c r="R8" s="542" t="s">
        <v>217</v>
      </c>
      <c r="S8" s="542"/>
      <c r="T8" s="542" t="s">
        <v>218</v>
      </c>
      <c r="U8" s="542"/>
      <c r="V8" s="542" t="s">
        <v>219</v>
      </c>
      <c r="W8" s="542"/>
      <c r="X8" s="542" t="s">
        <v>220</v>
      </c>
      <c r="Y8" s="542"/>
      <c r="Z8" s="540" t="s">
        <v>244</v>
      </c>
      <c r="AA8" s="540"/>
    </row>
    <row r="9" spans="1:30" s="45" customFormat="1" x14ac:dyDescent="0.25">
      <c r="A9" s="429"/>
      <c r="B9" s="44"/>
      <c r="C9" s="44"/>
      <c r="D9" s="403"/>
      <c r="E9" s="555"/>
      <c r="F9" s="558"/>
      <c r="G9" s="558"/>
      <c r="H9" s="555"/>
      <c r="I9" s="558"/>
      <c r="J9" s="558"/>
      <c r="K9" s="561"/>
      <c r="L9" s="555"/>
      <c r="M9" s="555"/>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row>
    <row r="10" spans="1:30" s="42" customFormat="1" ht="3" customHeight="1" thickBot="1" x14ac:dyDescent="0.3">
      <c r="A10" s="427"/>
      <c r="B10" s="41"/>
      <c r="C10" s="41"/>
      <c r="D10" s="48"/>
      <c r="E10" s="49"/>
      <c r="F10" s="41"/>
      <c r="G10" s="41"/>
      <c r="H10" s="49"/>
      <c r="I10" s="49"/>
      <c r="J10" s="41"/>
      <c r="K10" s="48"/>
      <c r="L10" s="41"/>
      <c r="M10" s="41"/>
      <c r="N10" s="474"/>
      <c r="P10" s="474"/>
      <c r="R10" s="474"/>
      <c r="T10" s="474"/>
      <c r="V10" s="474"/>
      <c r="X10" s="474"/>
    </row>
    <row r="11" spans="1:30" s="42" customFormat="1" ht="19.5" thickBot="1" x14ac:dyDescent="0.35">
      <c r="A11" s="427"/>
      <c r="B11" s="41"/>
      <c r="C11" s="17" t="s">
        <v>33</v>
      </c>
      <c r="D11" s="50" t="s">
        <v>27</v>
      </c>
      <c r="E11" s="23"/>
      <c r="F11" s="16"/>
      <c r="G11" s="16"/>
      <c r="H11" s="23"/>
      <c r="I11" s="23"/>
      <c r="J11" s="101"/>
      <c r="K11" s="51"/>
      <c r="L11" s="52"/>
      <c r="M11" s="20"/>
      <c r="N11" s="467"/>
      <c r="O11" s="162"/>
      <c r="P11" s="467"/>
      <c r="Q11" s="162"/>
      <c r="R11" s="467"/>
      <c r="S11" s="162"/>
      <c r="T11" s="467"/>
      <c r="U11" s="162"/>
      <c r="V11" s="467"/>
      <c r="W11" s="162"/>
      <c r="X11" s="467"/>
      <c r="Y11" s="162"/>
      <c r="Z11" s="162"/>
      <c r="AA11" s="162"/>
      <c r="AB11" s="162"/>
      <c r="AC11" s="395"/>
      <c r="AD11" s="396" t="s">
        <v>249</v>
      </c>
    </row>
    <row r="12" spans="1:30" s="42" customFormat="1" ht="51.75" thickBot="1" x14ac:dyDescent="0.25">
      <c r="A12" s="427"/>
      <c r="B12" s="16"/>
      <c r="C12" s="16"/>
      <c r="D12" s="53" t="s">
        <v>162</v>
      </c>
      <c r="E12" s="23"/>
      <c r="F12" s="16"/>
      <c r="G12" s="16"/>
      <c r="H12" s="23"/>
      <c r="I12" s="23"/>
      <c r="J12" s="101"/>
      <c r="K12" s="51"/>
      <c r="L12" s="52"/>
      <c r="M12" s="20"/>
      <c r="N12" s="467"/>
      <c r="O12" s="511"/>
      <c r="P12" s="467"/>
      <c r="Q12" s="511"/>
      <c r="R12" s="467"/>
      <c r="S12" s="511"/>
      <c r="T12" s="467"/>
      <c r="U12" s="511"/>
      <c r="V12" s="467"/>
      <c r="W12" s="511"/>
      <c r="X12" s="467"/>
      <c r="Y12" s="511"/>
      <c r="Z12" s="162"/>
      <c r="AA12" s="162"/>
      <c r="AB12" s="162"/>
      <c r="AC12" s="404" t="s">
        <v>247</v>
      </c>
      <c r="AD12" s="394"/>
    </row>
    <row r="13" spans="1:30" s="42" customFormat="1" ht="27" customHeight="1" thickBot="1" x14ac:dyDescent="0.3">
      <c r="A13" s="427"/>
      <c r="B13" s="16"/>
      <c r="C13" s="16">
        <v>1</v>
      </c>
      <c r="D13" s="330"/>
      <c r="E13" s="323"/>
      <c r="F13" s="331"/>
      <c r="G13" s="303" t="str">
        <f>IF(ISBLANK($F13), "", $F13*'Preliminary Questions'!$D$51)</f>
        <v/>
      </c>
      <c r="H13" s="323"/>
      <c r="I13" s="304" t="str">
        <f>IF(OR(ISBLANK($F13),ISBLANK($H13)),"",$F13*$H13)</f>
        <v/>
      </c>
      <c r="J13" s="305" t="str">
        <f>IF(OR(ISBLANK($F13),ISBLANK($H13)),"",$G13*$H13)</f>
        <v/>
      </c>
      <c r="K13" s="326"/>
      <c r="L13" s="20" t="s">
        <v>170</v>
      </c>
      <c r="M13" s="20" t="s">
        <v>32</v>
      </c>
      <c r="N13" s="467"/>
      <c r="O13" s="305" t="str">
        <f t="shared" ref="O13:O17" si="0">IF(AND(ISNUMBER($N13),ISNUMBER($J13)),$N13*$J13,"")</f>
        <v/>
      </c>
      <c r="P13" s="467"/>
      <c r="Q13" s="305" t="str">
        <f t="shared" ref="Q13:Q17" si="1">IF(AND(ISNUMBER($P13),ISNUMBER($J13)),$P13*$J13,"")</f>
        <v/>
      </c>
      <c r="R13" s="467"/>
      <c r="S13" s="305" t="str">
        <f t="shared" ref="S13:S17" si="2">IF(AND(ISNUMBER($R13),ISNUMBER($J13)),$R13*$J13,"")</f>
        <v/>
      </c>
      <c r="T13" s="467"/>
      <c r="U13" s="305" t="str">
        <f t="shared" ref="U13:U17" si="3">IF(AND(ISNUMBER($T13),ISNUMBER($J13)),$T13*$J13,"")</f>
        <v/>
      </c>
      <c r="V13" s="467"/>
      <c r="W13" s="305" t="str">
        <f t="shared" ref="W13:W17" si="4">IF(AND(ISNUMBER($V13),ISNUMBER($J13)),$V13*$J13,"")</f>
        <v/>
      </c>
      <c r="X13" s="467"/>
      <c r="Y13" s="305" t="str">
        <f t="shared" ref="Y13:Y17" si="5">IF(AND(ISNUMBER($X13),ISNUMBER($J13)),$X13*$J13,"")</f>
        <v/>
      </c>
      <c r="Z13" s="162"/>
      <c r="AA13" s="162"/>
      <c r="AB13" s="162"/>
      <c r="AC13" s="405" t="s">
        <v>248</v>
      </c>
      <c r="AD13" s="394"/>
    </row>
    <row r="14" spans="1:30" s="42" customFormat="1" x14ac:dyDescent="0.25">
      <c r="A14" s="427"/>
      <c r="B14" s="16"/>
      <c r="C14" s="16">
        <v>2</v>
      </c>
      <c r="D14" s="330"/>
      <c r="E14" s="323"/>
      <c r="F14" s="325"/>
      <c r="G14" s="303" t="str">
        <f>IF(ISBLANK($F14), "", $F14*'Preliminary Questions'!$D$51)</f>
        <v/>
      </c>
      <c r="H14" s="323"/>
      <c r="I14" s="304" t="str">
        <f>IF(OR(ISBLANK($F14),ISBLANK($H14)),"",$F14*$H14)</f>
        <v/>
      </c>
      <c r="J14" s="305" t="str">
        <f>IF(OR(ISBLANK($F14),ISBLANK($H14)),"",$G14*$H14)</f>
        <v/>
      </c>
      <c r="K14" s="326"/>
      <c r="L14" s="20"/>
      <c r="M14" s="20"/>
      <c r="N14" s="467"/>
      <c r="O14" s="305" t="str">
        <f t="shared" si="0"/>
        <v/>
      </c>
      <c r="P14" s="467"/>
      <c r="Q14" s="305" t="str">
        <f t="shared" si="1"/>
        <v/>
      </c>
      <c r="R14" s="467"/>
      <c r="S14" s="305" t="str">
        <f t="shared" si="2"/>
        <v/>
      </c>
      <c r="T14" s="467"/>
      <c r="U14" s="305" t="str">
        <f t="shared" si="3"/>
        <v/>
      </c>
      <c r="V14" s="467"/>
      <c r="W14" s="305" t="str">
        <f t="shared" si="4"/>
        <v/>
      </c>
      <c r="X14" s="467"/>
      <c r="Y14" s="305" t="str">
        <f t="shared" si="5"/>
        <v/>
      </c>
      <c r="Z14" s="162"/>
      <c r="AA14" s="162"/>
      <c r="AB14" s="162"/>
      <c r="AC14" s="162"/>
      <c r="AD14" s="162"/>
    </row>
    <row r="15" spans="1:30" x14ac:dyDescent="0.25">
      <c r="B15" s="16"/>
      <c r="C15" s="16">
        <v>3</v>
      </c>
      <c r="D15" s="330"/>
      <c r="E15" s="323"/>
      <c r="F15" s="325"/>
      <c r="G15" s="303" t="str">
        <f>IF(ISBLANK($F15), "", $F15*'Preliminary Questions'!$D$51)</f>
        <v/>
      </c>
      <c r="H15" s="323"/>
      <c r="I15" s="304" t="str">
        <f>IF(OR(ISBLANK($F15),ISBLANK($H15)),"",$F15*$H15)</f>
        <v/>
      </c>
      <c r="J15" s="305" t="str">
        <f>IF(OR(ISBLANK($F15),ISBLANK($H15)),"",$G15*$H15)</f>
        <v/>
      </c>
      <c r="K15" s="326"/>
      <c r="L15" s="20"/>
      <c r="M15" s="20"/>
      <c r="O15" s="305" t="str">
        <f t="shared" si="0"/>
        <v/>
      </c>
      <c r="Q15" s="305" t="str">
        <f t="shared" si="1"/>
        <v/>
      </c>
      <c r="S15" s="305" t="str">
        <f t="shared" si="2"/>
        <v/>
      </c>
      <c r="U15" s="305" t="str">
        <f t="shared" si="3"/>
        <v/>
      </c>
      <c r="W15" s="305" t="str">
        <f t="shared" si="4"/>
        <v/>
      </c>
      <c r="Y15" s="305" t="str">
        <f t="shared" si="5"/>
        <v/>
      </c>
    </row>
    <row r="16" spans="1:30" x14ac:dyDescent="0.25">
      <c r="B16" s="16"/>
      <c r="C16" s="16">
        <v>4</v>
      </c>
      <c r="D16" s="330"/>
      <c r="E16" s="323"/>
      <c r="F16" s="325"/>
      <c r="G16" s="303" t="str">
        <f>IF(ISBLANK($F16), "", $F16*'Preliminary Questions'!$D$51)</f>
        <v/>
      </c>
      <c r="H16" s="323"/>
      <c r="I16" s="304" t="str">
        <f>IF(OR(ISBLANK($F16),ISBLANK($H16)),"",$F16*$H16)</f>
        <v/>
      </c>
      <c r="J16" s="305" t="str">
        <f>IF(OR(ISBLANK($F16),ISBLANK($H16)),"",$G16*$H16)</f>
        <v/>
      </c>
      <c r="K16" s="326"/>
      <c r="L16" s="20"/>
      <c r="M16" s="20"/>
      <c r="O16" s="305" t="str">
        <f t="shared" si="0"/>
        <v/>
      </c>
      <c r="Q16" s="305" t="str">
        <f t="shared" si="1"/>
        <v/>
      </c>
      <c r="S16" s="305" t="str">
        <f t="shared" si="2"/>
        <v/>
      </c>
      <c r="U16" s="305" t="str">
        <f t="shared" si="3"/>
        <v/>
      </c>
      <c r="W16" s="305" t="str">
        <f t="shared" si="4"/>
        <v/>
      </c>
      <c r="Y16" s="305" t="str">
        <f t="shared" si="5"/>
        <v/>
      </c>
    </row>
    <row r="17" spans="1:27" ht="15.75" thickBot="1" x14ac:dyDescent="0.3">
      <c r="B17" s="16"/>
      <c r="C17" s="16">
        <v>5</v>
      </c>
      <c r="D17" s="330"/>
      <c r="E17" s="323"/>
      <c r="F17" s="325"/>
      <c r="G17" s="303" t="str">
        <f>IF(ISBLANK($F17), "", $F17*'Preliminary Questions'!$D$51)</f>
        <v/>
      </c>
      <c r="H17" s="323"/>
      <c r="I17" s="304" t="str">
        <f>IF(OR(ISBLANK($F17),ISBLANK($H17)),"",$F17*$H17)</f>
        <v/>
      </c>
      <c r="J17" s="305" t="str">
        <f>IF(OR(ISBLANK($F17),ISBLANK($H17)),"",$G17*$H17)</f>
        <v/>
      </c>
      <c r="K17" s="326"/>
      <c r="L17" s="20"/>
      <c r="M17" s="20"/>
      <c r="O17" s="305" t="str">
        <f t="shared" si="0"/>
        <v/>
      </c>
      <c r="Q17" s="305" t="str">
        <f t="shared" si="1"/>
        <v/>
      </c>
      <c r="S17" s="305" t="str">
        <f t="shared" si="2"/>
        <v/>
      </c>
      <c r="U17" s="305" t="str">
        <f t="shared" si="3"/>
        <v/>
      </c>
      <c r="W17" s="305" t="str">
        <f t="shared" si="4"/>
        <v/>
      </c>
      <c r="Y17" s="305" t="str">
        <f t="shared" si="5"/>
        <v/>
      </c>
    </row>
    <row r="18" spans="1:27" ht="15.75" thickBot="1" x14ac:dyDescent="0.3">
      <c r="B18" s="136"/>
      <c r="C18" s="136"/>
      <c r="D18" s="134" t="s">
        <v>51</v>
      </c>
      <c r="E18" s="135"/>
      <c r="F18" s="136"/>
      <c r="G18" s="136"/>
      <c r="H18" s="137"/>
      <c r="I18" s="294">
        <f>SUM($I$13:$I$17)</f>
        <v>0</v>
      </c>
      <c r="J18" s="138">
        <f>SUM($J$13:$J$17)</f>
        <v>0</v>
      </c>
      <c r="K18" s="135"/>
      <c r="L18" s="135"/>
      <c r="M18" s="135"/>
      <c r="N18" s="475">
        <f t="shared" ref="N18:Y18" si="6">SUM(N13:N17)</f>
        <v>0</v>
      </c>
      <c r="O18" s="393">
        <f t="shared" si="6"/>
        <v>0</v>
      </c>
      <c r="P18" s="475">
        <f t="shared" si="6"/>
        <v>0</v>
      </c>
      <c r="Q18" s="393">
        <f t="shared" si="6"/>
        <v>0</v>
      </c>
      <c r="R18" s="475">
        <f t="shared" si="6"/>
        <v>0</v>
      </c>
      <c r="S18" s="393">
        <f t="shared" si="6"/>
        <v>0</v>
      </c>
      <c r="T18" s="475">
        <f t="shared" si="6"/>
        <v>0</v>
      </c>
      <c r="U18" s="393">
        <f t="shared" si="6"/>
        <v>0</v>
      </c>
      <c r="V18" s="475">
        <f t="shared" si="6"/>
        <v>0</v>
      </c>
      <c r="W18" s="393">
        <f t="shared" si="6"/>
        <v>0</v>
      </c>
      <c r="X18" s="475">
        <f t="shared" si="6"/>
        <v>0</v>
      </c>
      <c r="Y18" s="393">
        <f t="shared" si="6"/>
        <v>0</v>
      </c>
      <c r="AA18" s="390" t="b">
        <f>SUM(O18,Q18,S18,U18,W18,Y18)=J18</f>
        <v>1</v>
      </c>
    </row>
    <row r="19" spans="1:27" ht="6" customHeight="1" x14ac:dyDescent="0.25">
      <c r="B19" s="24"/>
      <c r="C19" s="24"/>
      <c r="D19" s="28"/>
      <c r="E19" s="25"/>
      <c r="F19" s="24"/>
      <c r="G19" s="24"/>
      <c r="H19" s="25"/>
      <c r="I19" s="25"/>
      <c r="J19" s="102"/>
      <c r="K19" s="54"/>
      <c r="L19" s="28"/>
      <c r="M19" s="28"/>
      <c r="N19" s="476"/>
      <c r="O19" s="389"/>
      <c r="P19" s="476"/>
      <c r="Q19" s="389"/>
      <c r="R19" s="476"/>
      <c r="S19" s="389"/>
      <c r="T19" s="476"/>
      <c r="U19" s="389"/>
      <c r="V19" s="476"/>
      <c r="W19" s="389"/>
      <c r="X19" s="476"/>
      <c r="Y19" s="389"/>
    </row>
    <row r="20" spans="1:27" ht="18.75" x14ac:dyDescent="0.3">
      <c r="C20" s="17" t="s">
        <v>34</v>
      </c>
      <c r="D20" s="50" t="s">
        <v>26</v>
      </c>
      <c r="E20" s="23"/>
      <c r="F20" s="16"/>
      <c r="G20" s="16"/>
      <c r="H20" s="23"/>
      <c r="I20" s="23"/>
      <c r="J20" s="101"/>
      <c r="K20" s="51"/>
      <c r="L20" s="20"/>
      <c r="M20" s="20"/>
    </row>
    <row r="21" spans="1:27" ht="51" x14ac:dyDescent="0.25">
      <c r="B21" s="16"/>
      <c r="C21" s="16"/>
      <c r="D21" s="22" t="s">
        <v>91</v>
      </c>
      <c r="E21" s="23"/>
      <c r="F21" s="16"/>
      <c r="H21" s="23"/>
      <c r="I21" s="23"/>
      <c r="J21" s="101"/>
      <c r="K21" s="51"/>
      <c r="L21" s="20"/>
    </row>
    <row r="22" spans="1:27" ht="28.5" customHeight="1" x14ac:dyDescent="0.25">
      <c r="B22" s="16"/>
      <c r="C22" s="16">
        <v>1</v>
      </c>
      <c r="D22" s="330"/>
      <c r="E22" s="323"/>
      <c r="F22" s="325"/>
      <c r="G22" s="303" t="str">
        <f>IF(ISBLANK($F22), "", $F22*'Preliminary Questions'!$D$51)</f>
        <v/>
      </c>
      <c r="H22" s="323"/>
      <c r="I22" s="304" t="str">
        <f>IF(OR(ISBLANK($F22),ISBLANK($H22)),"",$F22*$H22)</f>
        <v/>
      </c>
      <c r="J22" s="305" t="str">
        <f>IF(OR(ISBLANK($F22),ISBLANK($H22)),"",$G22*$H22)</f>
        <v/>
      </c>
      <c r="K22" s="326"/>
      <c r="L22" s="20" t="s">
        <v>171</v>
      </c>
      <c r="M22" s="20" t="s">
        <v>28</v>
      </c>
      <c r="O22" s="305" t="str">
        <f>IF(AND(ISNUMBER($N22),ISNUMBER($J22)),$N22*$J22,"")</f>
        <v/>
      </c>
      <c r="Q22" s="305" t="str">
        <f>IF(AND(ISNUMBER($P22),ISNUMBER($J22)),$P22*$J22,"")</f>
        <v/>
      </c>
      <c r="S22" s="305" t="str">
        <f>IF(AND(ISNUMBER($R22),ISNUMBER($J22)),$R22*$J22,"")</f>
        <v/>
      </c>
      <c r="U22" s="305" t="str">
        <f>IF(AND(ISNUMBER($T22),ISNUMBER($J22)),$T22*$J22,"")</f>
        <v/>
      </c>
      <c r="W22" s="305" t="str">
        <f>IF(AND(ISNUMBER($V22),ISNUMBER($J22)),$V22*$J22,"")</f>
        <v/>
      </c>
      <c r="Y22" s="305" t="str">
        <f>IF(AND(ISNUMBER($X22),ISNUMBER($J22)),$X22*$J22,"")</f>
        <v/>
      </c>
    </row>
    <row r="23" spans="1:27" x14ac:dyDescent="0.25">
      <c r="B23" s="16"/>
      <c r="C23" s="16">
        <v>2</v>
      </c>
      <c r="D23" s="330"/>
      <c r="E23" s="323"/>
      <c r="F23" s="325"/>
      <c r="G23" s="303" t="str">
        <f>IF(ISBLANK($F23), "", $F23*'Preliminary Questions'!$D$51)</f>
        <v/>
      </c>
      <c r="H23" s="323"/>
      <c r="I23" s="304" t="str">
        <f>IF(OR(ISBLANK($F23),ISBLANK($H23)),"",$F23*$H23)</f>
        <v/>
      </c>
      <c r="J23" s="305" t="str">
        <f>IF(OR(ISBLANK($F23),ISBLANK($H23)),"",$G23*$H23)</f>
        <v/>
      </c>
      <c r="K23" s="326"/>
      <c r="L23" s="20"/>
      <c r="M23" s="20"/>
      <c r="O23" s="305" t="str">
        <f t="shared" ref="O23:O26" si="7">IF(AND(ISNUMBER($N23),ISNUMBER($J23)),$N23*$J23,"")</f>
        <v/>
      </c>
      <c r="Q23" s="305" t="str">
        <f t="shared" ref="Q23:Q26" si="8">IF(AND(ISNUMBER($P23),ISNUMBER($J23)),$P23*$J23,"")</f>
        <v/>
      </c>
      <c r="S23" s="305" t="str">
        <f t="shared" ref="S23:S26" si="9">IF(AND(ISNUMBER($R23),ISNUMBER($J23)),$R23*$J23,"")</f>
        <v/>
      </c>
      <c r="U23" s="305" t="str">
        <f t="shared" ref="U23:U26" si="10">IF(AND(ISNUMBER($T23),ISNUMBER($J23)),$T23*$J23,"")</f>
        <v/>
      </c>
      <c r="W23" s="305" t="str">
        <f t="shared" ref="W23:W26" si="11">IF(AND(ISNUMBER($V23),ISNUMBER($J23)),$V23*$J23,"")</f>
        <v/>
      </c>
      <c r="Y23" s="305" t="str">
        <f t="shared" ref="Y23:Y26" si="12">IF(AND(ISNUMBER($X23),ISNUMBER($J23)),$X23*$J23,"")</f>
        <v/>
      </c>
    </row>
    <row r="24" spans="1:27" x14ac:dyDescent="0.25">
      <c r="B24" s="16"/>
      <c r="C24" s="16">
        <v>3</v>
      </c>
      <c r="D24" s="330"/>
      <c r="E24" s="323"/>
      <c r="F24" s="325"/>
      <c r="G24" s="303" t="str">
        <f>IF(ISBLANK($F24), "", $F24*'Preliminary Questions'!$D$51)</f>
        <v/>
      </c>
      <c r="H24" s="323"/>
      <c r="I24" s="304" t="str">
        <f>IF(OR(ISBLANK($F24),ISBLANK($H24)),"",$F24*$H24)</f>
        <v/>
      </c>
      <c r="J24" s="305" t="str">
        <f>IF(OR(ISBLANK($F24),ISBLANK($H24)),"",$G24*$H24)</f>
        <v/>
      </c>
      <c r="K24" s="326"/>
      <c r="L24" s="20"/>
      <c r="M24" s="20"/>
      <c r="O24" s="305" t="str">
        <f t="shared" si="7"/>
        <v/>
      </c>
      <c r="Q24" s="305" t="str">
        <f t="shared" si="8"/>
        <v/>
      </c>
      <c r="S24" s="305" t="str">
        <f t="shared" si="9"/>
        <v/>
      </c>
      <c r="U24" s="305" t="str">
        <f t="shared" si="10"/>
        <v/>
      </c>
      <c r="W24" s="305" t="str">
        <f t="shared" si="11"/>
        <v/>
      </c>
      <c r="Y24" s="305" t="str">
        <f t="shared" si="12"/>
        <v/>
      </c>
    </row>
    <row r="25" spans="1:27" x14ac:dyDescent="0.25">
      <c r="B25" s="16"/>
      <c r="C25" s="16">
        <v>4</v>
      </c>
      <c r="D25" s="330"/>
      <c r="E25" s="323"/>
      <c r="F25" s="325"/>
      <c r="G25" s="303" t="str">
        <f>IF(ISBLANK($F25), "", $F25*'Preliminary Questions'!$D$51)</f>
        <v/>
      </c>
      <c r="H25" s="323"/>
      <c r="I25" s="304" t="str">
        <f>IF(OR(ISBLANK($F25),ISBLANK($H25)),"",$F25*$H25)</f>
        <v/>
      </c>
      <c r="J25" s="305" t="str">
        <f>IF(OR(ISBLANK($F25),ISBLANK($H25)),"",$G25*$H25)</f>
        <v/>
      </c>
      <c r="K25" s="326"/>
      <c r="L25" s="20"/>
      <c r="M25" s="20"/>
      <c r="O25" s="305" t="str">
        <f t="shared" si="7"/>
        <v/>
      </c>
      <c r="Q25" s="305" t="str">
        <f t="shared" si="8"/>
        <v/>
      </c>
      <c r="S25" s="305" t="str">
        <f t="shared" si="9"/>
        <v/>
      </c>
      <c r="U25" s="305" t="str">
        <f t="shared" si="10"/>
        <v/>
      </c>
      <c r="W25" s="305" t="str">
        <f t="shared" si="11"/>
        <v/>
      </c>
      <c r="Y25" s="305" t="str">
        <f t="shared" si="12"/>
        <v/>
      </c>
    </row>
    <row r="26" spans="1:27" ht="15.75" thickBot="1" x14ac:dyDescent="0.3">
      <c r="B26" s="16"/>
      <c r="C26" s="16">
        <v>5</v>
      </c>
      <c r="D26" s="330"/>
      <c r="E26" s="323"/>
      <c r="F26" s="325"/>
      <c r="G26" s="303" t="str">
        <f>IF(ISBLANK($F26), "", $F26*'Preliminary Questions'!$D$51)</f>
        <v/>
      </c>
      <c r="H26" s="323"/>
      <c r="I26" s="304" t="str">
        <f>IF(OR(ISBLANK($F26),ISBLANK($H26)),"",$F26*$H26)</f>
        <v/>
      </c>
      <c r="J26" s="305" t="str">
        <f>IF(OR(ISBLANK($F26),ISBLANK($H26)),"",$G26*$H26)</f>
        <v/>
      </c>
      <c r="K26" s="326"/>
      <c r="L26" s="20"/>
      <c r="M26" s="20"/>
      <c r="O26" s="305" t="str">
        <f t="shared" si="7"/>
        <v/>
      </c>
      <c r="Q26" s="305" t="str">
        <f t="shared" si="8"/>
        <v/>
      </c>
      <c r="S26" s="305" t="str">
        <f t="shared" si="9"/>
        <v/>
      </c>
      <c r="U26" s="305" t="str">
        <f t="shared" si="10"/>
        <v/>
      </c>
      <c r="W26" s="305" t="str">
        <f t="shared" si="11"/>
        <v/>
      </c>
      <c r="Y26" s="305" t="str">
        <f t="shared" si="12"/>
        <v/>
      </c>
    </row>
    <row r="27" spans="1:27" ht="15.75" thickBot="1" x14ac:dyDescent="0.3">
      <c r="B27" s="136"/>
      <c r="C27" s="136"/>
      <c r="D27" s="134" t="s">
        <v>51</v>
      </c>
      <c r="E27" s="135"/>
      <c r="F27" s="136"/>
      <c r="G27" s="136"/>
      <c r="H27" s="137"/>
      <c r="I27" s="296">
        <f>SUM($I$22:$I$26)</f>
        <v>0</v>
      </c>
      <c r="J27" s="138">
        <f>SUM($J$22:$J$26)</f>
        <v>0</v>
      </c>
      <c r="K27" s="135"/>
      <c r="L27" s="135"/>
      <c r="M27" s="135"/>
      <c r="N27" s="475">
        <f t="shared" ref="N27:Y27" si="13">SUM(N22:N26)</f>
        <v>0</v>
      </c>
      <c r="O27" s="393">
        <f t="shared" si="13"/>
        <v>0</v>
      </c>
      <c r="P27" s="475">
        <f t="shared" si="13"/>
        <v>0</v>
      </c>
      <c r="Q27" s="393">
        <f t="shared" si="13"/>
        <v>0</v>
      </c>
      <c r="R27" s="475">
        <f t="shared" si="13"/>
        <v>0</v>
      </c>
      <c r="S27" s="393">
        <f t="shared" si="13"/>
        <v>0</v>
      </c>
      <c r="T27" s="475">
        <f t="shared" si="13"/>
        <v>0</v>
      </c>
      <c r="U27" s="393">
        <f t="shared" si="13"/>
        <v>0</v>
      </c>
      <c r="V27" s="475">
        <f t="shared" si="13"/>
        <v>0</v>
      </c>
      <c r="W27" s="393">
        <f t="shared" si="13"/>
        <v>0</v>
      </c>
      <c r="X27" s="475">
        <f t="shared" si="13"/>
        <v>0</v>
      </c>
      <c r="Y27" s="393">
        <f t="shared" si="13"/>
        <v>0</v>
      </c>
      <c r="AA27" s="390" t="b">
        <f>SUM(O27,Q27,S27,U27,W27,Y27)=J27</f>
        <v>1</v>
      </c>
    </row>
    <row r="28" spans="1:27" ht="6" customHeight="1" x14ac:dyDescent="0.25">
      <c r="B28" s="43"/>
      <c r="C28" s="43"/>
      <c r="D28" s="46"/>
      <c r="E28" s="47"/>
      <c r="F28" s="43"/>
      <c r="G28" s="43"/>
      <c r="H28" s="47"/>
      <c r="I28" s="47"/>
      <c r="J28" s="103"/>
      <c r="K28" s="46"/>
      <c r="L28" s="43"/>
      <c r="M28" s="43"/>
      <c r="N28" s="476"/>
      <c r="O28" s="389"/>
      <c r="P28" s="476"/>
      <c r="Q28" s="389"/>
      <c r="R28" s="476"/>
      <c r="S28" s="389"/>
      <c r="T28" s="476"/>
      <c r="U28" s="389"/>
      <c r="V28" s="476"/>
      <c r="W28" s="389"/>
      <c r="X28" s="476"/>
      <c r="Y28" s="389"/>
    </row>
    <row r="29" spans="1:27" ht="18.75" x14ac:dyDescent="0.25">
      <c r="B29" s="42"/>
      <c r="C29" s="17" t="s">
        <v>35</v>
      </c>
      <c r="D29" s="55" t="s">
        <v>54</v>
      </c>
      <c r="E29" s="157"/>
      <c r="F29" s="42"/>
      <c r="G29" s="42"/>
      <c r="H29" s="157"/>
      <c r="I29" s="157"/>
      <c r="J29" s="158"/>
      <c r="K29" s="156"/>
      <c r="L29" s="42"/>
      <c r="M29" s="42"/>
    </row>
    <row r="30" spans="1:27" ht="51" x14ac:dyDescent="0.2">
      <c r="B30" s="42"/>
      <c r="C30" s="17"/>
      <c r="D30" s="22" t="s">
        <v>123</v>
      </c>
      <c r="E30" s="157"/>
      <c r="F30" s="42"/>
      <c r="G30" s="42"/>
      <c r="H30" s="157"/>
      <c r="I30" s="157"/>
      <c r="J30" s="158"/>
      <c r="K30" s="156"/>
      <c r="L30" s="322" t="s">
        <v>166</v>
      </c>
      <c r="M30" s="42"/>
    </row>
    <row r="31" spans="1:27" s="169" customFormat="1" ht="15" customHeight="1" x14ac:dyDescent="0.25">
      <c r="A31" s="430"/>
      <c r="B31" s="166"/>
      <c r="C31" s="166">
        <v>1</v>
      </c>
      <c r="D31" s="329"/>
      <c r="E31" s="324"/>
      <c r="F31" s="328"/>
      <c r="G31" s="303" t="str">
        <f>IF(ISBLANK($F31), "", $F31*'Preliminary Questions'!$D$51)</f>
        <v/>
      </c>
      <c r="H31" s="324"/>
      <c r="I31" s="308" t="str">
        <f>IF(OR(ISBLANK($F31),ISBLANK($H31)),"",$F31*$H31)</f>
        <v/>
      </c>
      <c r="J31" s="309" t="str">
        <f>IF(OR(ISBLANK($F31),ISBLANK($H31)),"",$G31*$H31)</f>
        <v/>
      </c>
      <c r="K31" s="329"/>
      <c r="L31" s="166"/>
      <c r="M31" s="166"/>
      <c r="N31" s="468"/>
      <c r="O31" s="305" t="str">
        <f>IF(AND(ISNUMBER($N31),ISNUMBER($J31)),$N31*$J31,"")</f>
        <v/>
      </c>
      <c r="P31" s="467"/>
      <c r="Q31" s="305" t="str">
        <f>IF(AND(ISNUMBER($P31),ISNUMBER($J31)),$P31*$J31,"")</f>
        <v/>
      </c>
      <c r="R31" s="467"/>
      <c r="S31" s="305" t="str">
        <f>IF(AND(ISNUMBER($R31),ISNUMBER($J31)),$R31*$J31,"")</f>
        <v/>
      </c>
      <c r="T31" s="467"/>
      <c r="U31" s="305" t="str">
        <f>IF(AND(ISNUMBER($T31),ISNUMBER($J31)),$T31*$J31,"")</f>
        <v/>
      </c>
      <c r="V31" s="467"/>
      <c r="W31" s="305" t="str">
        <f>IF(AND(ISNUMBER($V31),ISNUMBER($J31)),$V31*$J31,"")</f>
        <v/>
      </c>
      <c r="X31" s="467"/>
      <c r="Y31" s="305" t="str">
        <f>IF(AND(ISNUMBER($X31),ISNUMBER($J31)),$X31*$J31,"")</f>
        <v/>
      </c>
    </row>
    <row r="32" spans="1:27" s="169" customFormat="1" ht="15" customHeight="1" x14ac:dyDescent="0.25">
      <c r="A32" s="430"/>
      <c r="B32" s="166"/>
      <c r="C32" s="166">
        <v>2</v>
      </c>
      <c r="D32" s="329"/>
      <c r="E32" s="324"/>
      <c r="F32" s="328"/>
      <c r="G32" s="303" t="str">
        <f>IF(ISBLANK($F32), "", $F32*'Preliminary Questions'!$D$51)</f>
        <v/>
      </c>
      <c r="H32" s="324"/>
      <c r="I32" s="308" t="str">
        <f>IF(OR(ISBLANK($F32),ISBLANK($H32)),"",$F32*$H32)</f>
        <v/>
      </c>
      <c r="J32" s="309" t="str">
        <f>IF(OR(ISBLANK($F32),ISBLANK($H32)),"",$G32*$H32)</f>
        <v/>
      </c>
      <c r="K32" s="329"/>
      <c r="L32" s="166"/>
      <c r="M32" s="166"/>
      <c r="N32" s="468"/>
      <c r="O32" s="305" t="str">
        <f>IF(AND(ISNUMBER($N32),ISNUMBER($J32)),$N32*$J32,"")</f>
        <v/>
      </c>
      <c r="P32" s="467"/>
      <c r="Q32" s="305" t="str">
        <f t="shared" ref="Q32:Q35" si="14">IF(AND(ISNUMBER($P32),ISNUMBER($J32)),$P32*$J32,"")</f>
        <v/>
      </c>
      <c r="R32" s="467"/>
      <c r="S32" s="305" t="str">
        <f t="shared" ref="S32:S35" si="15">IF(AND(ISNUMBER($R32),ISNUMBER($J32)),$R32*$J32,"")</f>
        <v/>
      </c>
      <c r="T32" s="467"/>
      <c r="U32" s="305" t="str">
        <f t="shared" ref="U32:U35" si="16">IF(AND(ISNUMBER($T32),ISNUMBER($J32)),$T32*$J32,"")</f>
        <v/>
      </c>
      <c r="V32" s="467"/>
      <c r="W32" s="305" t="str">
        <f t="shared" ref="W32:W35" si="17">IF(AND(ISNUMBER($V32),ISNUMBER($J32)),$V32*$J32,"")</f>
        <v/>
      </c>
      <c r="X32" s="467"/>
      <c r="Y32" s="305" t="str">
        <f t="shared" ref="Y32:Y35" si="18">IF(AND(ISNUMBER($X32),ISNUMBER($J32)),$X32*$J32,"")</f>
        <v/>
      </c>
    </row>
    <row r="33" spans="1:27" s="169" customFormat="1" ht="15" customHeight="1" x14ac:dyDescent="0.25">
      <c r="A33" s="430"/>
      <c r="B33" s="166"/>
      <c r="C33" s="166">
        <v>3</v>
      </c>
      <c r="D33" s="329"/>
      <c r="E33" s="324"/>
      <c r="F33" s="328"/>
      <c r="G33" s="303" t="str">
        <f>IF(ISBLANK($F33), "", $F33*'Preliminary Questions'!$D$51)</f>
        <v/>
      </c>
      <c r="H33" s="324"/>
      <c r="I33" s="308" t="str">
        <f>IF(OR(ISBLANK($F33),ISBLANK($H33)),"",$F33*$H33)</f>
        <v/>
      </c>
      <c r="J33" s="309" t="str">
        <f>IF(OR(ISBLANK($F33),ISBLANK($H33)),"",$G33*$H33)</f>
        <v/>
      </c>
      <c r="K33" s="329"/>
      <c r="L33" s="166"/>
      <c r="M33" s="166"/>
      <c r="N33" s="468"/>
      <c r="O33" s="305" t="str">
        <f t="shared" ref="O33:O35" si="19">IF(AND(ISNUMBER($N33),ISNUMBER($J33)),$N33*$J33,"")</f>
        <v/>
      </c>
      <c r="P33" s="467"/>
      <c r="Q33" s="305" t="str">
        <f t="shared" si="14"/>
        <v/>
      </c>
      <c r="R33" s="467"/>
      <c r="S33" s="305" t="str">
        <f t="shared" si="15"/>
        <v/>
      </c>
      <c r="T33" s="467"/>
      <c r="U33" s="305" t="str">
        <f t="shared" si="16"/>
        <v/>
      </c>
      <c r="V33" s="467"/>
      <c r="W33" s="305" t="str">
        <f t="shared" si="17"/>
        <v/>
      </c>
      <c r="X33" s="467"/>
      <c r="Y33" s="305" t="str">
        <f t="shared" si="18"/>
        <v/>
      </c>
    </row>
    <row r="34" spans="1:27" s="169" customFormat="1" ht="15" customHeight="1" x14ac:dyDescent="0.25">
      <c r="A34" s="430"/>
      <c r="B34" s="166"/>
      <c r="C34" s="166">
        <v>4</v>
      </c>
      <c r="D34" s="329"/>
      <c r="E34" s="324"/>
      <c r="F34" s="328"/>
      <c r="G34" s="303" t="str">
        <f>IF(ISBLANK($F34), "", $F34*'Preliminary Questions'!$D$51)</f>
        <v/>
      </c>
      <c r="H34" s="324"/>
      <c r="I34" s="308" t="str">
        <f>IF(OR(ISBLANK($F34),ISBLANK($H34)),"",$F34*$H34)</f>
        <v/>
      </c>
      <c r="J34" s="309" t="str">
        <f>IF(OR(ISBLANK($F34),ISBLANK($H34)),"",$G34*$H34)</f>
        <v/>
      </c>
      <c r="K34" s="329"/>
      <c r="L34" s="166"/>
      <c r="M34" s="166"/>
      <c r="N34" s="468"/>
      <c r="O34" s="305" t="str">
        <f t="shared" si="19"/>
        <v/>
      </c>
      <c r="P34" s="467"/>
      <c r="Q34" s="305" t="str">
        <f t="shared" si="14"/>
        <v/>
      </c>
      <c r="R34" s="467"/>
      <c r="S34" s="305" t="str">
        <f t="shared" si="15"/>
        <v/>
      </c>
      <c r="T34" s="467"/>
      <c r="U34" s="305" t="str">
        <f t="shared" si="16"/>
        <v/>
      </c>
      <c r="V34" s="467"/>
      <c r="W34" s="305" t="str">
        <f t="shared" si="17"/>
        <v/>
      </c>
      <c r="X34" s="467"/>
      <c r="Y34" s="305" t="str">
        <f t="shared" si="18"/>
        <v/>
      </c>
    </row>
    <row r="35" spans="1:27" s="169" customFormat="1" ht="15" customHeight="1" thickBot="1" x14ac:dyDescent="0.3">
      <c r="A35" s="430"/>
      <c r="B35" s="166"/>
      <c r="C35" s="166">
        <v>5</v>
      </c>
      <c r="D35" s="329"/>
      <c r="E35" s="324"/>
      <c r="F35" s="328"/>
      <c r="G35" s="303" t="str">
        <f>IF(ISBLANK($F35), "", $F35*'Preliminary Questions'!$D$51)</f>
        <v/>
      </c>
      <c r="H35" s="324"/>
      <c r="I35" s="308" t="str">
        <f>IF(OR(ISBLANK($F35),ISBLANK($H35)),"",$F35*$H35)</f>
        <v/>
      </c>
      <c r="J35" s="309" t="str">
        <f>IF(OR(ISBLANK($F35),ISBLANK($H35)),"",$G35*$H35)</f>
        <v/>
      </c>
      <c r="K35" s="329"/>
      <c r="L35" s="166"/>
      <c r="M35" s="166"/>
      <c r="N35" s="468"/>
      <c r="O35" s="305" t="str">
        <f t="shared" si="19"/>
        <v/>
      </c>
      <c r="P35" s="467"/>
      <c r="Q35" s="305" t="str">
        <f t="shared" si="14"/>
        <v/>
      </c>
      <c r="R35" s="467"/>
      <c r="S35" s="305" t="str">
        <f t="shared" si="15"/>
        <v/>
      </c>
      <c r="T35" s="467"/>
      <c r="U35" s="305" t="str">
        <f t="shared" si="16"/>
        <v/>
      </c>
      <c r="V35" s="467"/>
      <c r="W35" s="305" t="str">
        <f t="shared" si="17"/>
        <v/>
      </c>
      <c r="X35" s="467"/>
      <c r="Y35" s="305" t="str">
        <f t="shared" si="18"/>
        <v/>
      </c>
    </row>
    <row r="36" spans="1:27" ht="15.75" customHeight="1" thickBot="1" x14ac:dyDescent="0.3">
      <c r="B36" s="136"/>
      <c r="C36" s="136"/>
      <c r="D36" s="134" t="s">
        <v>51</v>
      </c>
      <c r="E36" s="135"/>
      <c r="F36" s="136"/>
      <c r="G36" s="136"/>
      <c r="H36" s="137"/>
      <c r="I36" s="294">
        <f>SUM($I$31:$I$35)</f>
        <v>0</v>
      </c>
      <c r="J36" s="138">
        <f>SUM($J$31:$J$35)</f>
        <v>0</v>
      </c>
      <c r="K36" s="135"/>
      <c r="L36" s="135"/>
      <c r="M36" s="135"/>
      <c r="N36" s="475">
        <f t="shared" ref="N36:Y36" si="20">SUM(N31:N35)</f>
        <v>0</v>
      </c>
      <c r="O36" s="393">
        <f t="shared" si="20"/>
        <v>0</v>
      </c>
      <c r="P36" s="475">
        <f t="shared" si="20"/>
        <v>0</v>
      </c>
      <c r="Q36" s="393">
        <f t="shared" si="20"/>
        <v>0</v>
      </c>
      <c r="R36" s="475">
        <f t="shared" si="20"/>
        <v>0</v>
      </c>
      <c r="S36" s="393">
        <f t="shared" si="20"/>
        <v>0</v>
      </c>
      <c r="T36" s="475">
        <f t="shared" si="20"/>
        <v>0</v>
      </c>
      <c r="U36" s="393">
        <f t="shared" si="20"/>
        <v>0</v>
      </c>
      <c r="V36" s="475">
        <f t="shared" si="20"/>
        <v>0</v>
      </c>
      <c r="W36" s="393">
        <f t="shared" si="20"/>
        <v>0</v>
      </c>
      <c r="X36" s="475">
        <f t="shared" si="20"/>
        <v>0</v>
      </c>
      <c r="Y36" s="393">
        <f t="shared" si="20"/>
        <v>0</v>
      </c>
      <c r="AA36" s="390" t="b">
        <f>SUM(O36,Q36,S36,U36,W36,Y36)=J36</f>
        <v>1</v>
      </c>
    </row>
    <row r="37" spans="1:27" ht="6" customHeight="1" x14ac:dyDescent="0.25">
      <c r="B37" s="27"/>
      <c r="C37" s="27"/>
      <c r="D37" s="163"/>
      <c r="E37" s="54"/>
      <c r="F37" s="27"/>
      <c r="G37" s="27"/>
      <c r="H37" s="164"/>
      <c r="I37" s="164"/>
      <c r="J37" s="165"/>
      <c r="K37" s="54"/>
      <c r="L37" s="54"/>
      <c r="M37" s="54"/>
      <c r="N37" s="476"/>
      <c r="O37" s="389"/>
      <c r="P37" s="476"/>
      <c r="Q37" s="389"/>
      <c r="R37" s="476"/>
      <c r="S37" s="389"/>
      <c r="T37" s="476"/>
      <c r="U37" s="389"/>
      <c r="V37" s="476"/>
      <c r="W37" s="389"/>
      <c r="X37" s="476"/>
      <c r="Y37" s="389"/>
    </row>
    <row r="38" spans="1:27" ht="6" customHeight="1" thickBot="1" x14ac:dyDescent="0.3">
      <c r="B38" s="19"/>
      <c r="C38" s="19"/>
      <c r="D38" s="159"/>
      <c r="E38" s="51"/>
      <c r="F38" s="19"/>
      <c r="G38" s="19"/>
      <c r="H38" s="160"/>
      <c r="I38" s="160"/>
      <c r="J38" s="161"/>
      <c r="K38" s="51"/>
      <c r="L38" s="51"/>
      <c r="M38" s="51"/>
    </row>
    <row r="39" spans="1:27" ht="15.75" thickBot="1" x14ac:dyDescent="0.3">
      <c r="A39" s="427" t="s">
        <v>134</v>
      </c>
      <c r="B39" s="141"/>
      <c r="C39" s="141"/>
      <c r="D39" s="139" t="s">
        <v>52</v>
      </c>
      <c r="E39" s="140"/>
      <c r="F39" s="141"/>
      <c r="G39" s="141"/>
      <c r="H39" s="140"/>
      <c r="I39" s="295">
        <f>SUM($I$36,$I$27,$I$18)</f>
        <v>0</v>
      </c>
      <c r="J39" s="142">
        <f>SUM($J$36,$J$27,$J$18)</f>
        <v>0</v>
      </c>
      <c r="K39" s="144"/>
      <c r="L39" s="141"/>
      <c r="M39" s="141"/>
      <c r="N39" s="477">
        <f t="shared" ref="N39:Y39" si="21">SUM(N$18,N$27,N$36)</f>
        <v>0</v>
      </c>
      <c r="O39" s="393">
        <f t="shared" si="21"/>
        <v>0</v>
      </c>
      <c r="P39" s="477">
        <f t="shared" si="21"/>
        <v>0</v>
      </c>
      <c r="Q39" s="393">
        <f t="shared" si="21"/>
        <v>0</v>
      </c>
      <c r="R39" s="477">
        <f t="shared" si="21"/>
        <v>0</v>
      </c>
      <c r="S39" s="393">
        <f t="shared" si="21"/>
        <v>0</v>
      </c>
      <c r="T39" s="477">
        <f t="shared" si="21"/>
        <v>0</v>
      </c>
      <c r="U39" s="393">
        <f t="shared" si="21"/>
        <v>0</v>
      </c>
      <c r="V39" s="477">
        <f t="shared" si="21"/>
        <v>0</v>
      </c>
      <c r="W39" s="393">
        <f t="shared" si="21"/>
        <v>0</v>
      </c>
      <c r="X39" s="477">
        <f t="shared" si="21"/>
        <v>0</v>
      </c>
      <c r="Y39" s="393">
        <f t="shared" si="21"/>
        <v>0</v>
      </c>
      <c r="Z39" s="390" t="b">
        <f>SUM(N39,P39,R39,T39,V39,X39)=1</f>
        <v>0</v>
      </c>
      <c r="AA39" s="390" t="b">
        <f>SUM(O39,Q39,S39,U39,W39,Y39)=J39</f>
        <v>1</v>
      </c>
    </row>
  </sheetData>
  <sheetProtection insertRows="0"/>
  <customSheetViews>
    <customSheetView guid="{A04230FF-BF50-41C0-8904-3CBCAE9CB613}" scale="85" hiddenColumns="1">
      <selection activeCell="D17" sqref="D17"/>
      <pageMargins left="0.75" right="0.75" top="1" bottom="1" header="0.3" footer="0.3"/>
      <pageSetup orientation="portrait"/>
      <headerFooter alignWithMargins="0"/>
    </customSheetView>
    <customSheetView guid="{87669B06-B7AE-4B45-A526-665D94593BF2}" scale="85" hiddenColumns="1">
      <selection activeCell="D41" sqref="D41"/>
      <pageMargins left="0.75" right="0.75" top="1" bottom="1" header="0.3" footer="0.3"/>
      <pageSetup orientation="portrait"/>
      <headerFooter alignWithMargins="0"/>
    </customSheetView>
  </customSheetViews>
  <mergeCells count="18">
    <mergeCell ref="T8:U8"/>
    <mergeCell ref="V8:W8"/>
    <mergeCell ref="X8:Y8"/>
    <mergeCell ref="M7:M9"/>
    <mergeCell ref="Z8:AA8"/>
    <mergeCell ref="Z9:AA9"/>
    <mergeCell ref="E7:E9"/>
    <mergeCell ref="F7:F9"/>
    <mergeCell ref="G7:G9"/>
    <mergeCell ref="H7:H9"/>
    <mergeCell ref="I7:I9"/>
    <mergeCell ref="J7:J9"/>
    <mergeCell ref="K7:K9"/>
    <mergeCell ref="L7:L9"/>
    <mergeCell ref="N7:Y7"/>
    <mergeCell ref="N8:O8"/>
    <mergeCell ref="P8:Q8"/>
    <mergeCell ref="R8:S8"/>
  </mergeCells>
  <conditionalFormatting sqref="F7:F39 I7:I39">
    <cfRule type="expression" dxfId="235" priority="31">
      <formula>IF(Other_Currency="No",1,0)</formula>
    </cfRule>
  </conditionalFormatting>
  <conditionalFormatting sqref="AB18:IV18 AB27:IV27 AB36:IV36 A37:XFD38 A40:XFD65536 A39:Y39 AB39:IV39 A1:H1 K1:XFD1 A2:XFD11 A19:XFD21 A12:N17 Z12:XFD17 A22:N26 Z22:XFD26 A27:Y27 A28:XFD35 A36:Y36 A18:Y18">
    <cfRule type="expression" dxfId="234" priority="22" stopIfTrue="1">
      <formula>IF(Tab_2_Answer="No",1,0)</formula>
    </cfRule>
  </conditionalFormatting>
  <conditionalFormatting sqref="Z18:AA18">
    <cfRule type="expression" dxfId="233" priority="21" stopIfTrue="1">
      <formula>IF(Tab_1_Answer="No",1,0)</formula>
    </cfRule>
  </conditionalFormatting>
  <conditionalFormatting sqref="Z18:AA18">
    <cfRule type="containsText" dxfId="232" priority="19" stopIfTrue="1" operator="containsText" text="false">
      <formula>NOT(ISERROR(SEARCH("false",Z18)))</formula>
    </cfRule>
    <cfRule type="containsText" dxfId="231" priority="20" stopIfTrue="1" operator="containsText" text="true">
      <formula>NOT(ISERROR(SEARCH("true",Z18)))</formula>
    </cfRule>
  </conditionalFormatting>
  <conditionalFormatting sqref="Z27:AA27">
    <cfRule type="expression" dxfId="230" priority="18" stopIfTrue="1">
      <formula>IF(Tab_1_Answer="No",1,0)</formula>
    </cfRule>
  </conditionalFormatting>
  <conditionalFormatting sqref="Z27:AA27">
    <cfRule type="containsText" dxfId="229" priority="16" stopIfTrue="1" operator="containsText" text="false">
      <formula>NOT(ISERROR(SEARCH("false",Z27)))</formula>
    </cfRule>
    <cfRule type="containsText" dxfId="228" priority="17" stopIfTrue="1" operator="containsText" text="true">
      <formula>NOT(ISERROR(SEARCH("true",Z27)))</formula>
    </cfRule>
  </conditionalFormatting>
  <conditionalFormatting sqref="Z36:AA36">
    <cfRule type="expression" dxfId="227" priority="15" stopIfTrue="1">
      <formula>IF(Tab_1_Answer="No",1,0)</formula>
    </cfRule>
  </conditionalFormatting>
  <conditionalFormatting sqref="Z36:AA36">
    <cfRule type="containsText" dxfId="226" priority="13" stopIfTrue="1" operator="containsText" text="false">
      <formula>NOT(ISERROR(SEARCH("false",Z36)))</formula>
    </cfRule>
    <cfRule type="containsText" dxfId="225" priority="14" stopIfTrue="1" operator="containsText" text="true">
      <formula>NOT(ISERROR(SEARCH("true",Z36)))</formula>
    </cfRule>
  </conditionalFormatting>
  <conditionalFormatting sqref="I1:J1">
    <cfRule type="expression" dxfId="224" priority="6" stopIfTrue="1">
      <formula>IF(Tab_1_Answer="No",1,0)</formula>
    </cfRule>
  </conditionalFormatting>
  <conditionalFormatting sqref="Z39:AA39">
    <cfRule type="expression" dxfId="223" priority="5" stopIfTrue="1">
      <formula>IF(Tab_1_Answer="No",1,0)</formula>
    </cfRule>
  </conditionalFormatting>
  <conditionalFormatting sqref="Z39:AA39">
    <cfRule type="containsText" dxfId="222" priority="3" stopIfTrue="1" operator="containsText" text="false">
      <formula>NOT(ISERROR(SEARCH("false",Z39)))</formula>
    </cfRule>
    <cfRule type="containsText" dxfId="221" priority="4" stopIfTrue="1" operator="containsText" text="true">
      <formula>NOT(ISERROR(SEARCH("true",Z39)))</formula>
    </cfRule>
  </conditionalFormatting>
  <conditionalFormatting sqref="O12:Y17">
    <cfRule type="expression" dxfId="220" priority="2" stopIfTrue="1">
      <formula>IF(Tab_2_Answer="No",1,0)</formula>
    </cfRule>
  </conditionalFormatting>
  <conditionalFormatting sqref="O22:Y26">
    <cfRule type="expression" dxfId="219" priority="1" stopIfTrue="1">
      <formula>IF(Tab_2_Answer="No",1,0)</formula>
    </cfRule>
  </conditionalFormatting>
  <dataValidations xWindow="246" yWindow="524" count="8">
    <dataValidation type="list" allowBlank="1" showInputMessage="1" showErrorMessage="1" prompt="Units for salaried full-time staff members should be in years, months, weeks, or days.   If you only have a total estimate, choose &quot;Total&quot; and enter 1  for &quot;# of Units.&quot;" sqref="E13:E17" xr:uid="{00000000-0002-0000-0300-000000000000}">
      <formula1>"Years,Months,Weeks,Days,Total"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3:G17 G22:G26 G31:G35" xr:uid="{00000000-0002-0000-0300-000001000000}"/>
    <dataValidation allowBlank="1" showInputMessage="1" showErrorMessage="1" prompt="Example: If the staff member only spent 6 months of the year working on the intervention, you could enter &quot;Year&quot; in &quot;Units,&quot; the yearly salary in &quot;Unit Cost.&quot; and 0.5 in &quot;# of Units.&quot;" sqref="H13:H17" xr:uid="{00000000-0002-0000-0300-000002000000}"/>
    <dataValidation type="list" allowBlank="1" showInputMessage="1" showErrorMessage="1" prompt="Units for staff members that are not salaried should  be in hours or days.  If you only have a total estimate, choose &quot;Total&quot; and enter 1  for &quot;# of Units.&quot;" sqref="E22:E26" xr:uid="{00000000-0002-0000-0300-000003000000}">
      <formula1>"Hours,Days,Total"</formula1>
    </dataValidation>
    <dataValidation allowBlank="1" showInputMessage="1" showErrorMessage="1" prompt="Please enter the amount the staff member earns per hour or day (or total amount if hourly/daily wage is not available)." sqref="F22:F26" xr:uid="{00000000-0002-0000-0300-000004000000}"/>
    <dataValidation allowBlank="1" showInputMessage="1" showErrorMessage="1" prompt="Please describe employees' main tasks or duties." sqref="K13:K17 K22:K26" xr:uid="{00000000-0002-0000-0300-000005000000}"/>
    <dataValidation allowBlank="1" showInputMessage="1" showErrorMessage="1" prompt="Checks that resulting USD shares add up to total USD calculated in I13._x000a_" sqref="AA18 AA27 AA36 AA39" xr:uid="{00000000-0002-0000-0300-000006000000}"/>
    <dataValidation allowBlank="1" showInputMessage="1" showErrorMessage="1" prompt="Checks that all percentage shares add up to 100%._x000a__x000a_" sqref="Z39" xr:uid="{48A32B89-B7A3-4727-9439-0E2C104849F8}"/>
  </dataValidations>
  <pageMargins left="0.75" right="0.75" top="1" bottom="1" header="0.3" footer="0.3"/>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AD67"/>
  <sheetViews>
    <sheetView topLeftCell="B2" zoomScale="70" zoomScaleNormal="70" workbookViewId="0">
      <selection activeCell="L27" sqref="L27"/>
    </sheetView>
  </sheetViews>
  <sheetFormatPr defaultColWidth="8.7109375" defaultRowHeight="15" outlineLevelRow="1" outlineLevelCol="1" x14ac:dyDescent="0.2"/>
  <cols>
    <col min="1" max="1" width="0" style="433" hidden="1" customWidth="1" outlineLevel="1"/>
    <col min="2" max="2" width="2.7109375" style="77" customWidth="1" collapsed="1"/>
    <col min="3" max="3" width="2.7109375" style="129" customWidth="1"/>
    <col min="4" max="4" width="48.7109375" style="77" customWidth="1"/>
    <col min="5" max="8" width="12.7109375" style="77" customWidth="1"/>
    <col min="9" max="9" width="12.7109375" style="49" customWidth="1"/>
    <col min="10" max="10" width="12.7109375" style="199" customWidth="1"/>
    <col min="11" max="11" width="30.7109375" style="77" customWidth="1"/>
    <col min="12" max="13" width="60.7109375" style="77" customWidth="1"/>
    <col min="14" max="14" width="9.140625" style="481" customWidth="1"/>
    <col min="15" max="15" width="9.140625" style="125" customWidth="1"/>
    <col min="16" max="16" width="9.140625" style="481" customWidth="1"/>
    <col min="17" max="17" width="9.140625" style="125" customWidth="1"/>
    <col min="18" max="18" width="9.140625" style="481" customWidth="1"/>
    <col min="19" max="19" width="9.140625" style="125" customWidth="1"/>
    <col min="20" max="20" width="9.140625" style="481" customWidth="1"/>
    <col min="21" max="21" width="9.140625" style="125" customWidth="1"/>
    <col min="22" max="22" width="9.140625" style="481" customWidth="1"/>
    <col min="23" max="23" width="9.140625" style="125" customWidth="1"/>
    <col min="24" max="24" width="9.140625" style="481" customWidth="1"/>
    <col min="25" max="25" width="9.140625" style="125" customWidth="1"/>
    <col min="26" max="27" width="8.7109375" style="125"/>
    <col min="28" max="28" width="1.7109375" style="125" customWidth="1"/>
    <col min="29" max="29" width="12.7109375" style="125" bestFit="1" customWidth="1"/>
    <col min="30" max="30" width="34.85546875" style="125" customWidth="1"/>
    <col min="31" max="16384" width="8.7109375" style="125"/>
  </cols>
  <sheetData>
    <row r="1" spans="1:30" s="433" customFormat="1" hidden="1" outlineLevel="1" x14ac:dyDescent="0.25">
      <c r="B1" s="450" t="s">
        <v>266</v>
      </c>
      <c r="C1" s="432"/>
      <c r="D1" s="431"/>
      <c r="E1" s="431"/>
      <c r="F1" s="431"/>
      <c r="G1" s="431"/>
      <c r="H1" s="431"/>
      <c r="I1" s="425" t="s">
        <v>271</v>
      </c>
      <c r="J1" s="426" t="s">
        <v>71</v>
      </c>
      <c r="K1" s="431"/>
      <c r="L1" s="431"/>
      <c r="M1" s="431"/>
      <c r="N1" s="478"/>
      <c r="O1" s="427" t="s">
        <v>216</v>
      </c>
      <c r="P1" s="469"/>
      <c r="Q1" s="427" t="s">
        <v>246</v>
      </c>
      <c r="R1" s="469"/>
      <c r="S1" s="427" t="s">
        <v>217</v>
      </c>
      <c r="T1" s="469"/>
      <c r="U1" s="427" t="s">
        <v>218</v>
      </c>
      <c r="V1" s="469"/>
      <c r="W1" s="427" t="s">
        <v>219</v>
      </c>
      <c r="X1" s="478"/>
      <c r="Y1" s="427" t="s">
        <v>220</v>
      </c>
    </row>
    <row r="2" spans="1:30" s="108" customFormat="1" ht="24" customHeight="1" collapsed="1" x14ac:dyDescent="0.35">
      <c r="A2" s="450" t="s">
        <v>266</v>
      </c>
      <c r="B2" s="106" t="s">
        <v>223</v>
      </c>
      <c r="C2" s="284" t="s">
        <v>235</v>
      </c>
      <c r="D2" s="107"/>
      <c r="E2" s="107"/>
      <c r="F2" s="107"/>
      <c r="G2" s="107"/>
      <c r="H2" s="107"/>
      <c r="I2" s="297"/>
      <c r="J2" s="107"/>
      <c r="K2" s="107"/>
      <c r="L2" s="107"/>
      <c r="M2" s="107"/>
      <c r="N2" s="479"/>
      <c r="P2" s="479"/>
      <c r="R2" s="479"/>
      <c r="T2" s="479"/>
      <c r="V2" s="479"/>
      <c r="X2" s="479"/>
    </row>
    <row r="3" spans="1:30" s="108" customFormat="1" ht="15" customHeight="1" x14ac:dyDescent="0.2">
      <c r="A3" s="433"/>
      <c r="B3" s="107"/>
      <c r="C3" s="109"/>
      <c r="D3" s="107"/>
      <c r="E3" s="107"/>
      <c r="F3" s="107"/>
      <c r="G3" s="107"/>
      <c r="H3" s="107"/>
      <c r="I3" s="298"/>
      <c r="J3" s="107"/>
      <c r="K3" s="107"/>
      <c r="L3" s="107"/>
      <c r="M3" s="107"/>
      <c r="N3" s="479"/>
      <c r="P3" s="479"/>
      <c r="R3" s="479"/>
      <c r="T3" s="479"/>
      <c r="V3" s="479"/>
      <c r="X3" s="479"/>
    </row>
    <row r="4" spans="1:30" s="108" customFormat="1" ht="15" customHeight="1" x14ac:dyDescent="0.2">
      <c r="A4" s="433"/>
      <c r="B4" s="107"/>
      <c r="C4" s="109"/>
      <c r="D4" s="107"/>
      <c r="E4" s="107"/>
      <c r="F4" s="107"/>
      <c r="G4" s="107"/>
      <c r="H4" s="107"/>
      <c r="I4" s="298"/>
      <c r="J4" s="107"/>
      <c r="K4" s="107"/>
      <c r="L4" s="107"/>
      <c r="M4" s="107"/>
      <c r="N4" s="479"/>
      <c r="P4" s="479"/>
      <c r="R4" s="479"/>
      <c r="T4" s="479"/>
      <c r="V4" s="479"/>
      <c r="X4" s="479"/>
    </row>
    <row r="5" spans="1:30" s="108" customFormat="1" ht="15" customHeight="1" x14ac:dyDescent="0.2">
      <c r="A5" s="433"/>
      <c r="B5" s="107"/>
      <c r="C5" s="109"/>
      <c r="D5" s="107"/>
      <c r="E5" s="107"/>
      <c r="F5" s="107"/>
      <c r="G5" s="107"/>
      <c r="H5" s="107"/>
      <c r="I5" s="298"/>
      <c r="J5" s="107"/>
      <c r="K5" s="107"/>
      <c r="L5" s="107"/>
      <c r="M5" s="107"/>
      <c r="N5" s="479"/>
      <c r="P5" s="479"/>
      <c r="R5" s="479"/>
      <c r="T5" s="479"/>
      <c r="V5" s="479"/>
      <c r="X5" s="479"/>
    </row>
    <row r="6" spans="1:30" s="110" customFormat="1" ht="15" customHeight="1" x14ac:dyDescent="0.2">
      <c r="A6" s="434"/>
      <c r="C6" s="111"/>
      <c r="I6" s="299"/>
      <c r="N6" s="480"/>
      <c r="P6" s="480"/>
      <c r="R6" s="480"/>
      <c r="T6" s="480"/>
      <c r="V6" s="480"/>
      <c r="X6" s="480"/>
    </row>
    <row r="7" spans="1:30" s="175" customFormat="1" x14ac:dyDescent="0.25">
      <c r="A7" s="435"/>
      <c r="B7" s="127"/>
      <c r="C7" s="174"/>
      <c r="D7" s="127"/>
      <c r="E7" s="549" t="s">
        <v>25</v>
      </c>
      <c r="F7" s="549" t="s">
        <v>84</v>
      </c>
      <c r="G7" s="549" t="s">
        <v>24</v>
      </c>
      <c r="H7" s="549" t="s">
        <v>3</v>
      </c>
      <c r="I7" s="556" t="s">
        <v>159</v>
      </c>
      <c r="J7" s="549" t="s">
        <v>158</v>
      </c>
      <c r="K7" s="549" t="s">
        <v>94</v>
      </c>
      <c r="L7" s="549" t="s">
        <v>173</v>
      </c>
      <c r="M7" s="549" t="s">
        <v>4</v>
      </c>
      <c r="N7" s="563" t="s">
        <v>221</v>
      </c>
      <c r="O7" s="563"/>
      <c r="P7" s="563"/>
      <c r="Q7" s="563"/>
      <c r="R7" s="563"/>
      <c r="S7" s="563"/>
      <c r="T7" s="563"/>
      <c r="U7" s="563"/>
      <c r="V7" s="563"/>
      <c r="W7" s="563"/>
      <c r="X7" s="563"/>
      <c r="Y7" s="563"/>
      <c r="Z7" s="45"/>
      <c r="AA7" s="45"/>
    </row>
    <row r="8" spans="1:30" ht="25.9" customHeight="1" x14ac:dyDescent="0.2">
      <c r="B8" s="125"/>
      <c r="C8" s="406"/>
      <c r="D8" s="125"/>
      <c r="E8" s="562"/>
      <c r="F8" s="562"/>
      <c r="G8" s="562"/>
      <c r="H8" s="562"/>
      <c r="I8" s="564"/>
      <c r="J8" s="562"/>
      <c r="K8" s="562"/>
      <c r="L8" s="562"/>
      <c r="M8" s="562"/>
      <c r="N8" s="542" t="s">
        <v>216</v>
      </c>
      <c r="O8" s="542"/>
      <c r="P8" s="542" t="s">
        <v>246</v>
      </c>
      <c r="Q8" s="542"/>
      <c r="R8" s="542" t="s">
        <v>217</v>
      </c>
      <c r="S8" s="542"/>
      <c r="T8" s="542" t="s">
        <v>218</v>
      </c>
      <c r="U8" s="542"/>
      <c r="V8" s="542" t="s">
        <v>219</v>
      </c>
      <c r="W8" s="542"/>
      <c r="X8" s="542" t="s">
        <v>220</v>
      </c>
      <c r="Y8" s="542"/>
      <c r="Z8" s="540" t="s">
        <v>244</v>
      </c>
      <c r="AA8" s="540"/>
    </row>
    <row r="9" spans="1:30" x14ac:dyDescent="0.2">
      <c r="B9" s="91"/>
      <c r="C9" s="131"/>
      <c r="D9" s="91"/>
      <c r="E9" s="563"/>
      <c r="F9" s="563"/>
      <c r="G9" s="563"/>
      <c r="H9" s="563"/>
      <c r="I9" s="558"/>
      <c r="J9" s="563"/>
      <c r="K9" s="563"/>
      <c r="L9" s="563"/>
      <c r="M9" s="563"/>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row>
    <row r="10" spans="1:30" ht="3" customHeight="1" x14ac:dyDescent="0.2">
      <c r="J10" s="77"/>
    </row>
    <row r="11" spans="1:30" s="171" customFormat="1" ht="19.5" thickBot="1" x14ac:dyDescent="0.3">
      <c r="A11" s="436"/>
      <c r="B11" s="67"/>
      <c r="C11" s="148" t="s">
        <v>33</v>
      </c>
      <c r="D11" s="176" t="s">
        <v>19</v>
      </c>
      <c r="F11" s="67"/>
      <c r="G11" s="67"/>
      <c r="H11" s="67"/>
      <c r="I11" s="23"/>
      <c r="J11" s="177"/>
      <c r="N11" s="482"/>
      <c r="P11" s="482"/>
      <c r="R11" s="482"/>
      <c r="T11" s="482"/>
      <c r="V11" s="482"/>
      <c r="X11" s="482"/>
    </row>
    <row r="12" spans="1:30" s="171" customFormat="1" ht="54" customHeight="1" thickBot="1" x14ac:dyDescent="0.3">
      <c r="A12" s="436"/>
      <c r="B12" s="67"/>
      <c r="C12" s="178"/>
      <c r="D12" s="179" t="s">
        <v>91</v>
      </c>
      <c r="F12" s="67"/>
      <c r="G12" s="67"/>
      <c r="H12" s="67"/>
      <c r="I12" s="23"/>
      <c r="J12" s="177"/>
      <c r="K12" s="415"/>
      <c r="L12" s="180" t="s">
        <v>125</v>
      </c>
      <c r="M12" s="180" t="s">
        <v>87</v>
      </c>
      <c r="N12" s="482"/>
      <c r="P12" s="482"/>
      <c r="R12" s="482"/>
      <c r="T12" s="482"/>
      <c r="V12" s="482"/>
      <c r="X12" s="482"/>
      <c r="AC12" s="395"/>
      <c r="AD12" s="396" t="s">
        <v>249</v>
      </c>
    </row>
    <row r="13" spans="1:30" s="171" customFormat="1" ht="40.5" customHeight="1" thickBot="1" x14ac:dyDescent="0.3">
      <c r="A13" s="436"/>
      <c r="B13" s="67"/>
      <c r="C13" s="181">
        <v>1</v>
      </c>
      <c r="D13" s="337"/>
      <c r="E13" s="337"/>
      <c r="F13" s="337"/>
      <c r="G13" s="310" t="str">
        <f>IF(ISBLANK($F13), "", $F13*'Preliminary Questions'!$D$51)</f>
        <v/>
      </c>
      <c r="H13" s="337"/>
      <c r="I13" s="304" t="str">
        <f>IF(OR(ISBLANK($F13),ISBLANK($H13)),"",$F13*$H13)</f>
        <v/>
      </c>
      <c r="J13" s="311" t="str">
        <f>IF(OR(ISBLANK($F13),ISBLANK($H13)),"",$G13*$H13)</f>
        <v/>
      </c>
      <c r="K13" s="337"/>
      <c r="L13" s="180" t="s">
        <v>175</v>
      </c>
      <c r="M13" s="180" t="s">
        <v>174</v>
      </c>
      <c r="N13" s="467"/>
      <c r="O13" s="305" t="str">
        <f>IF(AND(ISNUMBER($N13),ISNUMBER($J13)),$N13*$J13,"")</f>
        <v/>
      </c>
      <c r="P13" s="467"/>
      <c r="Q13" s="305" t="str">
        <f>IF(AND(ISNUMBER($P13),ISNUMBER($J13)),$P13*$J13,"")</f>
        <v/>
      </c>
      <c r="R13" s="467"/>
      <c r="S13" s="305" t="str">
        <f>IF(AND(ISNUMBER($R13),ISNUMBER($J13)),$R13*$J13,"")</f>
        <v/>
      </c>
      <c r="T13" s="467"/>
      <c r="U13" s="305" t="str">
        <f>IF(AND(ISNUMBER($T13),ISNUMBER($J13)),$T13*$J13,"")</f>
        <v/>
      </c>
      <c r="V13" s="467"/>
      <c r="W13" s="305" t="str">
        <f>IF(AND(ISNUMBER($V13),ISNUMBER($J13)),$V13*$J13,"")</f>
        <v/>
      </c>
      <c r="X13" s="467"/>
      <c r="Y13" s="305" t="str">
        <f>IF(AND(ISNUMBER($X13),ISNUMBER($J13)),$X13*$J13,"")</f>
        <v/>
      </c>
      <c r="AC13" s="404" t="s">
        <v>247</v>
      </c>
      <c r="AD13" s="394"/>
    </row>
    <row r="14" spans="1:30" s="171" customFormat="1" ht="15.75" thickBot="1" x14ac:dyDescent="0.3">
      <c r="A14" s="436"/>
      <c r="B14" s="67"/>
      <c r="C14" s="181">
        <v>2</v>
      </c>
      <c r="D14" s="337"/>
      <c r="E14" s="337"/>
      <c r="F14" s="337"/>
      <c r="G14" s="310" t="str">
        <f>IF(ISBLANK($F14), "", $F14*'Preliminary Questions'!$D$51)</f>
        <v/>
      </c>
      <c r="H14" s="337"/>
      <c r="I14" s="304" t="str">
        <f>IF(OR(ISBLANK($F14),ISBLANK($H14)),"",$F14*$H14)</f>
        <v/>
      </c>
      <c r="J14" s="311" t="str">
        <f>IF(OR(ISBLANK($F14),ISBLANK($H14)),"",$G14*$H14)</f>
        <v/>
      </c>
      <c r="K14" s="337"/>
      <c r="L14" s="180"/>
      <c r="M14" s="180"/>
      <c r="N14" s="467"/>
      <c r="O14" s="305" t="str">
        <f t="shared" ref="O14:O17" si="0">IF(AND(ISNUMBER($N14),ISNUMBER($J14)),$N14*$J14,"")</f>
        <v/>
      </c>
      <c r="P14" s="467"/>
      <c r="Q14" s="305" t="str">
        <f t="shared" ref="Q14:Q17" si="1">IF(AND(ISNUMBER($P14),ISNUMBER($J14)),$P14*$J14,"")</f>
        <v/>
      </c>
      <c r="R14" s="467"/>
      <c r="S14" s="305" t="str">
        <f t="shared" ref="S14:S17" si="2">IF(AND(ISNUMBER($R14),ISNUMBER($J14)),$R14*$J14,"")</f>
        <v/>
      </c>
      <c r="T14" s="467"/>
      <c r="U14" s="305" t="str">
        <f t="shared" ref="U14:U17" si="3">IF(AND(ISNUMBER($T14),ISNUMBER($J14)),$T14*$J14,"")</f>
        <v/>
      </c>
      <c r="V14" s="467"/>
      <c r="W14" s="305" t="str">
        <f t="shared" ref="W14:W17" si="4">IF(AND(ISNUMBER($V14),ISNUMBER($J14)),$V14*$J14,"")</f>
        <v/>
      </c>
      <c r="X14" s="467"/>
      <c r="Y14" s="305" t="str">
        <f t="shared" ref="Y14:Y17" si="5">IF(AND(ISNUMBER($X14),ISNUMBER($J14)),$X14*$J14,"")</f>
        <v/>
      </c>
      <c r="AC14" s="405" t="s">
        <v>248</v>
      </c>
      <c r="AD14" s="394"/>
    </row>
    <row r="15" spans="1:30" s="171" customFormat="1" x14ac:dyDescent="0.25">
      <c r="A15" s="436"/>
      <c r="B15" s="67"/>
      <c r="C15" s="181">
        <v>3</v>
      </c>
      <c r="D15" s="337"/>
      <c r="E15" s="337"/>
      <c r="F15" s="337"/>
      <c r="G15" s="310" t="str">
        <f>IF(ISBLANK($F15), "", $F15*'Preliminary Questions'!$D$51)</f>
        <v/>
      </c>
      <c r="H15" s="337"/>
      <c r="I15" s="304" t="str">
        <f>IF(OR(ISBLANK($F15),ISBLANK($H15)),"",$F15*$H15)</f>
        <v/>
      </c>
      <c r="J15" s="311" t="str">
        <f>IF(OR(ISBLANK($F15),ISBLANK($H15)),"",$G15*$H15)</f>
        <v/>
      </c>
      <c r="K15" s="337"/>
      <c r="L15" s="180"/>
      <c r="M15" s="180"/>
      <c r="N15" s="467"/>
      <c r="O15" s="305" t="str">
        <f t="shared" si="0"/>
        <v/>
      </c>
      <c r="P15" s="467"/>
      <c r="Q15" s="305" t="str">
        <f t="shared" si="1"/>
        <v/>
      </c>
      <c r="R15" s="467"/>
      <c r="S15" s="305" t="str">
        <f t="shared" si="2"/>
        <v/>
      </c>
      <c r="T15" s="467"/>
      <c r="U15" s="305" t="str">
        <f t="shared" si="3"/>
        <v/>
      </c>
      <c r="V15" s="467"/>
      <c r="W15" s="305" t="str">
        <f t="shared" si="4"/>
        <v/>
      </c>
      <c r="X15" s="467"/>
      <c r="Y15" s="305" t="str">
        <f t="shared" si="5"/>
        <v/>
      </c>
    </row>
    <row r="16" spans="1:30" s="171" customFormat="1" x14ac:dyDescent="0.25">
      <c r="A16" s="436"/>
      <c r="B16" s="67"/>
      <c r="C16" s="181">
        <v>4</v>
      </c>
      <c r="D16" s="337"/>
      <c r="E16" s="337"/>
      <c r="F16" s="337"/>
      <c r="G16" s="310" t="str">
        <f>IF(ISBLANK($F16), "", $F16*'Preliminary Questions'!$D$51)</f>
        <v/>
      </c>
      <c r="H16" s="337"/>
      <c r="I16" s="304" t="str">
        <f>IF(OR(ISBLANK($F16),ISBLANK($H16)),"",$F16*$H16)</f>
        <v/>
      </c>
      <c r="J16" s="311" t="str">
        <f>IF(OR(ISBLANK($F16),ISBLANK($H16)),"",$G16*$H16)</f>
        <v/>
      </c>
      <c r="K16" s="337"/>
      <c r="L16" s="180"/>
      <c r="M16" s="180"/>
      <c r="N16" s="467"/>
      <c r="O16" s="305" t="str">
        <f t="shared" si="0"/>
        <v/>
      </c>
      <c r="P16" s="467"/>
      <c r="Q16" s="305" t="str">
        <f t="shared" si="1"/>
        <v/>
      </c>
      <c r="R16" s="467"/>
      <c r="S16" s="305" t="str">
        <f t="shared" si="2"/>
        <v/>
      </c>
      <c r="T16" s="467"/>
      <c r="U16" s="305" t="str">
        <f t="shared" si="3"/>
        <v/>
      </c>
      <c r="V16" s="467"/>
      <c r="W16" s="305" t="str">
        <f t="shared" si="4"/>
        <v/>
      </c>
      <c r="X16" s="467"/>
      <c r="Y16" s="305" t="str">
        <f t="shared" si="5"/>
        <v/>
      </c>
    </row>
    <row r="17" spans="1:27" s="171" customFormat="1" ht="15.75" thickBot="1" x14ac:dyDescent="0.3">
      <c r="A17" s="436"/>
      <c r="B17" s="67"/>
      <c r="C17" s="181">
        <v>5</v>
      </c>
      <c r="D17" s="337"/>
      <c r="E17" s="337"/>
      <c r="F17" s="337"/>
      <c r="G17" s="310" t="str">
        <f>IF(ISBLANK($F17), "", $F17*'Preliminary Questions'!$D$51)</f>
        <v/>
      </c>
      <c r="H17" s="337"/>
      <c r="I17" s="304" t="str">
        <f>IF(OR(ISBLANK($F17),ISBLANK($H17)),"",$F17*$H17)</f>
        <v/>
      </c>
      <c r="J17" s="311" t="str">
        <f>IF(OR(ISBLANK($F17),ISBLANK($H17)),"",$G17*$H17)</f>
        <v/>
      </c>
      <c r="K17" s="337"/>
      <c r="L17" s="180"/>
      <c r="M17" s="180"/>
      <c r="N17" s="467"/>
      <c r="O17" s="305" t="str">
        <f t="shared" si="0"/>
        <v/>
      </c>
      <c r="P17" s="467"/>
      <c r="Q17" s="305" t="str">
        <f t="shared" si="1"/>
        <v/>
      </c>
      <c r="R17" s="467"/>
      <c r="S17" s="305" t="str">
        <f t="shared" si="2"/>
        <v/>
      </c>
      <c r="T17" s="467"/>
      <c r="U17" s="305" t="str">
        <f t="shared" si="3"/>
        <v/>
      </c>
      <c r="V17" s="467"/>
      <c r="W17" s="305" t="str">
        <f t="shared" si="4"/>
        <v/>
      </c>
      <c r="X17" s="467"/>
      <c r="Y17" s="305" t="str">
        <f t="shared" si="5"/>
        <v/>
      </c>
    </row>
    <row r="18" spans="1:27" s="171" customFormat="1" ht="15.75" thickBot="1" x14ac:dyDescent="0.3">
      <c r="A18" s="436"/>
      <c r="B18" s="200"/>
      <c r="C18" s="201"/>
      <c r="D18" s="134" t="s">
        <v>51</v>
      </c>
      <c r="E18" s="135"/>
      <c r="F18" s="136"/>
      <c r="G18" s="136"/>
      <c r="H18" s="137"/>
      <c r="I18" s="294">
        <f>SUM($I$13:$I$17)</f>
        <v>0</v>
      </c>
      <c r="J18" s="138">
        <f>SUM($J$13:$J$17)</f>
        <v>0</v>
      </c>
      <c r="K18" s="200"/>
      <c r="L18" s="145"/>
      <c r="M18" s="145"/>
      <c r="N18" s="475">
        <f t="shared" ref="N18:Y18" si="6">SUM(N13:N17)</f>
        <v>0</v>
      </c>
      <c r="O18" s="393">
        <f t="shared" si="6"/>
        <v>0</v>
      </c>
      <c r="P18" s="475">
        <f t="shared" si="6"/>
        <v>0</v>
      </c>
      <c r="Q18" s="393">
        <f t="shared" si="6"/>
        <v>0</v>
      </c>
      <c r="R18" s="475">
        <f t="shared" si="6"/>
        <v>0</v>
      </c>
      <c r="S18" s="393">
        <f t="shared" si="6"/>
        <v>0</v>
      </c>
      <c r="T18" s="475">
        <f t="shared" si="6"/>
        <v>0</v>
      </c>
      <c r="U18" s="393">
        <f t="shared" si="6"/>
        <v>0</v>
      </c>
      <c r="V18" s="475">
        <f t="shared" si="6"/>
        <v>0</v>
      </c>
      <c r="W18" s="393">
        <f t="shared" si="6"/>
        <v>0</v>
      </c>
      <c r="X18" s="475">
        <f t="shared" si="6"/>
        <v>0</v>
      </c>
      <c r="Y18" s="393">
        <f t="shared" si="6"/>
        <v>0</v>
      </c>
      <c r="Z18" s="162"/>
      <c r="AA18" s="390" t="b">
        <f>SUM(O18,Q18,S18,U18,W18,Y18)=J18</f>
        <v>1</v>
      </c>
    </row>
    <row r="19" spans="1:27" s="171" customFormat="1" ht="4.5" customHeight="1" x14ac:dyDescent="0.25">
      <c r="A19" s="436"/>
      <c r="B19" s="71"/>
      <c r="C19" s="182"/>
      <c r="D19" s="183"/>
      <c r="E19" s="71"/>
      <c r="F19" s="71"/>
      <c r="G19" s="71"/>
      <c r="H19" s="71"/>
      <c r="I19" s="25"/>
      <c r="J19" s="184"/>
      <c r="K19" s="71"/>
      <c r="L19" s="185"/>
      <c r="M19" s="185"/>
      <c r="N19" s="483"/>
      <c r="O19" s="71"/>
      <c r="P19" s="483"/>
      <c r="Q19" s="71"/>
      <c r="R19" s="483"/>
      <c r="S19" s="71"/>
      <c r="T19" s="483"/>
      <c r="U19" s="71"/>
      <c r="V19" s="483"/>
      <c r="W19" s="71"/>
      <c r="X19" s="483"/>
      <c r="Y19" s="71"/>
    </row>
    <row r="20" spans="1:27" s="171" customFormat="1" ht="42" customHeight="1" x14ac:dyDescent="0.25">
      <c r="A20" s="436"/>
      <c r="B20" s="67"/>
      <c r="C20" s="148" t="s">
        <v>34</v>
      </c>
      <c r="D20" s="176" t="s">
        <v>8</v>
      </c>
      <c r="F20" s="67"/>
      <c r="G20" s="67"/>
      <c r="H20" s="67"/>
      <c r="I20" s="23"/>
      <c r="J20" s="177" t="str">
        <f>IF(OR(ISBLANK(F20),ISBLANK(H20)),"",F20*H20)</f>
        <v/>
      </c>
      <c r="K20" s="67"/>
      <c r="L20" s="180" t="s">
        <v>141</v>
      </c>
      <c r="M20" s="180"/>
      <c r="N20" s="482"/>
      <c r="P20" s="482"/>
      <c r="R20" s="482"/>
      <c r="T20" s="482"/>
      <c r="V20" s="482"/>
      <c r="X20" s="482"/>
    </row>
    <row r="21" spans="1:27" s="171" customFormat="1" x14ac:dyDescent="0.25">
      <c r="A21" s="436"/>
      <c r="B21" s="67"/>
      <c r="C21" s="181">
        <v>1</v>
      </c>
      <c r="D21" s="337"/>
      <c r="E21" s="337"/>
      <c r="F21" s="337"/>
      <c r="G21" s="310" t="str">
        <f>IF(ISBLANK($F21), "", $F21*'Preliminary Questions'!$D$51)</f>
        <v/>
      </c>
      <c r="H21" s="337"/>
      <c r="I21" s="304" t="str">
        <f>IF(OR(ISBLANK($F21),ISBLANK($H21)),"",$F21*$H21)</f>
        <v/>
      </c>
      <c r="J21" s="311" t="str">
        <f>IF(OR(ISBLANK($F21),ISBLANK($H21)),"",$G21*$H21)</f>
        <v/>
      </c>
      <c r="K21" s="337"/>
      <c r="L21" s="180"/>
      <c r="M21" s="180"/>
      <c r="N21" s="482"/>
      <c r="O21" s="305" t="str">
        <f t="shared" ref="O21:O22" si="7">IF(AND(ISNUMBER($N21),ISNUMBER($J21)),$N21*$J21,"")</f>
        <v/>
      </c>
      <c r="P21" s="467"/>
      <c r="Q21" s="305" t="str">
        <f t="shared" ref="Q21:Q22" si="8">IF(AND(ISNUMBER($P21),ISNUMBER($J21)),$P21*$J21,"")</f>
        <v/>
      </c>
      <c r="R21" s="467"/>
      <c r="S21" s="305" t="str">
        <f t="shared" ref="S21:S22" si="9">IF(AND(ISNUMBER($R21),ISNUMBER($J21)),$R21*$J21,"")</f>
        <v/>
      </c>
      <c r="T21" s="467"/>
      <c r="U21" s="305" t="str">
        <f t="shared" ref="U21:U22" si="10">IF(AND(ISNUMBER($T21),ISNUMBER($J21)),$T21*$J21,"")</f>
        <v/>
      </c>
      <c r="V21" s="467"/>
      <c r="W21" s="305" t="str">
        <f t="shared" ref="W21:W22" si="11">IF(AND(ISNUMBER($V21),ISNUMBER($J21)),$V21*$J21,"")</f>
        <v/>
      </c>
      <c r="X21" s="467"/>
      <c r="Y21" s="305" t="str">
        <f t="shared" ref="Y21:Y22" si="12">IF(AND(ISNUMBER($X21),ISNUMBER($J21)),$X21*$J21,"")</f>
        <v/>
      </c>
    </row>
    <row r="22" spans="1:27" s="171" customFormat="1" ht="15.75" thickBot="1" x14ac:dyDescent="0.3">
      <c r="A22" s="436"/>
      <c r="B22" s="67"/>
      <c r="C22" s="181">
        <v>2</v>
      </c>
      <c r="D22" s="337"/>
      <c r="E22" s="337"/>
      <c r="F22" s="337"/>
      <c r="G22" s="310" t="str">
        <f>IF(ISBLANK($F22), "", $F22*'Preliminary Questions'!$D$51)</f>
        <v/>
      </c>
      <c r="H22" s="337"/>
      <c r="I22" s="304" t="str">
        <f>IF(OR(ISBLANK($F22),ISBLANK($H22)),"",$F22*$H22)</f>
        <v/>
      </c>
      <c r="J22" s="311" t="str">
        <f>IF(OR(ISBLANK($F22),ISBLANK($H22)),"",$G22*$H22)</f>
        <v/>
      </c>
      <c r="K22" s="337"/>
      <c r="L22" s="180"/>
      <c r="M22" s="180"/>
      <c r="N22" s="482"/>
      <c r="O22" s="305" t="str">
        <f t="shared" si="7"/>
        <v/>
      </c>
      <c r="P22" s="467"/>
      <c r="Q22" s="305" t="str">
        <f t="shared" si="8"/>
        <v/>
      </c>
      <c r="R22" s="467"/>
      <c r="S22" s="305" t="str">
        <f t="shared" si="9"/>
        <v/>
      </c>
      <c r="T22" s="467"/>
      <c r="U22" s="305" t="str">
        <f t="shared" si="10"/>
        <v/>
      </c>
      <c r="V22" s="467"/>
      <c r="W22" s="305" t="str">
        <f t="shared" si="11"/>
        <v/>
      </c>
      <c r="X22" s="467"/>
      <c r="Y22" s="305" t="str">
        <f t="shared" si="12"/>
        <v/>
      </c>
    </row>
    <row r="23" spans="1:27" s="171" customFormat="1" ht="19.5" thickBot="1" x14ac:dyDescent="0.3">
      <c r="A23" s="436"/>
      <c r="B23" s="200"/>
      <c r="C23" s="202"/>
      <c r="D23" s="134" t="s">
        <v>51</v>
      </c>
      <c r="E23" s="135"/>
      <c r="F23" s="136"/>
      <c r="G23" s="136"/>
      <c r="H23" s="137"/>
      <c r="I23" s="294">
        <f>SUM($I$21:$I$22)</f>
        <v>0</v>
      </c>
      <c r="J23" s="138">
        <f>SUM($J$21:$J$22)</f>
        <v>0</v>
      </c>
      <c r="K23" s="200"/>
      <c r="L23" s="145"/>
      <c r="M23" s="145"/>
      <c r="N23" s="475">
        <f>SUM(N21:N22)/100</f>
        <v>0</v>
      </c>
      <c r="O23" s="393">
        <f>SUM(O21:O22)</f>
        <v>0</v>
      </c>
      <c r="P23" s="475">
        <f>SUM(P21:P22)/100</f>
        <v>0</v>
      </c>
      <c r="Q23" s="393">
        <f>SUM(Q21:Q22)</f>
        <v>0</v>
      </c>
      <c r="R23" s="475">
        <f>SUM(R21:R22)/100</f>
        <v>0</v>
      </c>
      <c r="S23" s="393">
        <f>SUM(S21:S22)</f>
        <v>0</v>
      </c>
      <c r="T23" s="475">
        <f>SUM(T21:T22)/100</f>
        <v>0</v>
      </c>
      <c r="U23" s="393">
        <f>SUM(U21:U22)</f>
        <v>0</v>
      </c>
      <c r="V23" s="475">
        <f>SUM(V21:V22)/100</f>
        <v>0</v>
      </c>
      <c r="W23" s="393">
        <f>SUM(W21:W22)</f>
        <v>0</v>
      </c>
      <c r="X23" s="475">
        <f>SUM(X21:X22)/100</f>
        <v>0</v>
      </c>
      <c r="Y23" s="393">
        <f>SUM(Y21:Y22)</f>
        <v>0</v>
      </c>
      <c r="Z23" s="162"/>
      <c r="AA23" s="390" t="b">
        <f>SUM(O23,Q23,S23,U23,W23,Y23)=J23</f>
        <v>1</v>
      </c>
    </row>
    <row r="24" spans="1:27" s="171" customFormat="1" ht="8.25" customHeight="1" x14ac:dyDescent="0.25">
      <c r="A24" s="436"/>
      <c r="B24" s="71"/>
      <c r="C24" s="186"/>
      <c r="D24" s="183"/>
      <c r="E24" s="71"/>
      <c r="F24" s="71"/>
      <c r="G24" s="71"/>
      <c r="H24" s="71"/>
      <c r="I24" s="302"/>
      <c r="J24" s="184"/>
      <c r="K24" s="71"/>
      <c r="L24" s="185"/>
      <c r="M24" s="185"/>
      <c r="N24" s="483"/>
      <c r="O24" s="71"/>
      <c r="P24" s="483"/>
      <c r="Q24" s="71"/>
      <c r="R24" s="483"/>
      <c r="S24" s="71"/>
      <c r="T24" s="483"/>
      <c r="U24" s="71"/>
      <c r="V24" s="483"/>
      <c r="W24" s="71"/>
      <c r="X24" s="483"/>
      <c r="Y24" s="71"/>
    </row>
    <row r="25" spans="1:27" s="171" customFormat="1" ht="18.75" x14ac:dyDescent="0.25">
      <c r="A25" s="436"/>
      <c r="B25" s="67"/>
      <c r="C25" s="148" t="s">
        <v>35</v>
      </c>
      <c r="D25" s="176" t="s">
        <v>0</v>
      </c>
      <c r="E25" s="67"/>
      <c r="F25" s="67"/>
      <c r="G25" s="67"/>
      <c r="H25" s="67"/>
      <c r="I25" s="23"/>
      <c r="J25" s="177"/>
      <c r="K25" s="67"/>
      <c r="L25" s="180"/>
      <c r="M25" s="180"/>
      <c r="N25" s="482"/>
      <c r="P25" s="482"/>
      <c r="R25" s="482"/>
      <c r="T25" s="482"/>
      <c r="V25" s="482"/>
      <c r="X25" s="482"/>
    </row>
    <row r="26" spans="1:27" s="171" customFormat="1" ht="39" customHeight="1" x14ac:dyDescent="0.25">
      <c r="A26" s="436"/>
      <c r="B26" s="67"/>
      <c r="C26" s="181">
        <v>1</v>
      </c>
      <c r="D26" s="187" t="s">
        <v>17</v>
      </c>
      <c r="E26" s="337"/>
      <c r="F26" s="337"/>
      <c r="G26" s="310" t="str">
        <f>IF(ISBLANK($F26), "", $F26*'Preliminary Questions'!$D$51)</f>
        <v/>
      </c>
      <c r="H26" s="337"/>
      <c r="I26" s="304" t="str">
        <f>IF(OR(ISBLANK($F26),ISBLANK($H26)),"",$F26*$H26)</f>
        <v/>
      </c>
      <c r="J26" s="311" t="str">
        <f>IF(OR(ISBLANK($F26),ISBLANK($H26)),"",$G26*$H26)</f>
        <v/>
      </c>
      <c r="K26" s="337"/>
      <c r="L26" s="180" t="s">
        <v>178</v>
      </c>
      <c r="M26" s="180"/>
      <c r="N26" s="482"/>
      <c r="O26" s="305" t="str">
        <f t="shared" ref="O26:O32" si="13">IF(AND(ISNUMBER($N26),ISNUMBER($J26)),$N26*$J26,"")</f>
        <v/>
      </c>
      <c r="P26" s="467"/>
      <c r="Q26" s="305" t="str">
        <f t="shared" ref="Q26:Q32" si="14">IF(AND(ISNUMBER($P26),ISNUMBER($J26)),$P26*$J26,"")</f>
        <v/>
      </c>
      <c r="R26" s="467"/>
      <c r="S26" s="305" t="str">
        <f t="shared" ref="S26:S32" si="15">IF(AND(ISNUMBER($R26),ISNUMBER($J26)),$R26*$J26,"")</f>
        <v/>
      </c>
      <c r="T26" s="467"/>
      <c r="U26" s="305" t="str">
        <f t="shared" ref="U26:U32" si="16">IF(AND(ISNUMBER($T26),ISNUMBER($J26)),$T26*$J26,"")</f>
        <v/>
      </c>
      <c r="V26" s="467"/>
      <c r="W26" s="305" t="str">
        <f t="shared" ref="W26:W32" si="17">IF(AND(ISNUMBER($V26),ISNUMBER($J26)),$V26*$J26,"")</f>
        <v/>
      </c>
      <c r="X26" s="467"/>
      <c r="Y26" s="305" t="str">
        <f t="shared" ref="Y26:Y32" si="18">IF(AND(ISNUMBER($X26),ISNUMBER($J26)),$X26*$J26,"")</f>
        <v/>
      </c>
    </row>
    <row r="27" spans="1:27" s="171" customFormat="1" ht="39" customHeight="1" x14ac:dyDescent="0.25">
      <c r="A27" s="436"/>
      <c r="B27" s="67"/>
      <c r="C27" s="181">
        <v>2</v>
      </c>
      <c r="D27" s="187" t="s">
        <v>18</v>
      </c>
      <c r="E27" s="337"/>
      <c r="F27" s="337"/>
      <c r="G27" s="310" t="str">
        <f>IF(ISBLANK($F27), "", $F27*'Preliminary Questions'!$D$51)</f>
        <v/>
      </c>
      <c r="H27" s="337"/>
      <c r="I27" s="304" t="str">
        <f t="shared" ref="I27:I32" si="19">IF(OR(ISBLANK($F27),ISBLANK($H27)),"",$F27*$H27)</f>
        <v/>
      </c>
      <c r="J27" s="311" t="str">
        <f t="shared" ref="J27:J32" si="20">IF(OR(ISBLANK($F27),ISBLANK($H27)),"",$G27*$H27)</f>
        <v/>
      </c>
      <c r="K27" s="338"/>
      <c r="L27" s="180" t="s">
        <v>291</v>
      </c>
      <c r="M27" s="180"/>
      <c r="N27" s="482"/>
      <c r="O27" s="305" t="str">
        <f t="shared" si="13"/>
        <v/>
      </c>
      <c r="P27" s="467"/>
      <c r="Q27" s="305" t="str">
        <f t="shared" si="14"/>
        <v/>
      </c>
      <c r="R27" s="467"/>
      <c r="S27" s="305" t="str">
        <f t="shared" si="15"/>
        <v/>
      </c>
      <c r="T27" s="467"/>
      <c r="U27" s="305" t="str">
        <f t="shared" si="16"/>
        <v/>
      </c>
      <c r="V27" s="467"/>
      <c r="W27" s="305" t="str">
        <f t="shared" si="17"/>
        <v/>
      </c>
      <c r="X27" s="467"/>
      <c r="Y27" s="305" t="str">
        <f t="shared" si="18"/>
        <v/>
      </c>
    </row>
    <row r="28" spans="1:27" s="171" customFormat="1" ht="28.15" customHeight="1" x14ac:dyDescent="0.25">
      <c r="A28" s="436"/>
      <c r="B28" s="67"/>
      <c r="C28" s="181"/>
      <c r="D28" s="188" t="s">
        <v>38</v>
      </c>
      <c r="E28" s="337"/>
      <c r="F28" s="337"/>
      <c r="G28" s="310" t="str">
        <f>IF(ISBLANK($F28), "", $F28*'Preliminary Questions'!$D$51)</f>
        <v/>
      </c>
      <c r="H28" s="337"/>
      <c r="I28" s="304" t="str">
        <f t="shared" si="19"/>
        <v/>
      </c>
      <c r="J28" s="311" t="str">
        <f t="shared" si="20"/>
        <v/>
      </c>
      <c r="K28" s="337"/>
      <c r="L28" s="180" t="s">
        <v>292</v>
      </c>
      <c r="M28" s="180"/>
      <c r="N28" s="482"/>
      <c r="O28" s="305" t="str">
        <f t="shared" si="13"/>
        <v/>
      </c>
      <c r="P28" s="467"/>
      <c r="Q28" s="305" t="str">
        <f t="shared" si="14"/>
        <v/>
      </c>
      <c r="R28" s="467"/>
      <c r="S28" s="305" t="str">
        <f t="shared" si="15"/>
        <v/>
      </c>
      <c r="T28" s="467"/>
      <c r="U28" s="305" t="str">
        <f t="shared" si="16"/>
        <v/>
      </c>
      <c r="V28" s="467"/>
      <c r="W28" s="305" t="str">
        <f t="shared" si="17"/>
        <v/>
      </c>
      <c r="X28" s="467"/>
      <c r="Y28" s="305" t="str">
        <f t="shared" si="18"/>
        <v/>
      </c>
    </row>
    <row r="29" spans="1:27" s="171" customFormat="1" ht="28.15" customHeight="1" x14ac:dyDescent="0.25">
      <c r="A29" s="436"/>
      <c r="B29" s="67"/>
      <c r="C29" s="181"/>
      <c r="D29" s="188" t="s">
        <v>39</v>
      </c>
      <c r="E29" s="337"/>
      <c r="F29" s="337"/>
      <c r="G29" s="310" t="str">
        <f>IF(ISBLANK($F29), "", $F29*'Preliminary Questions'!$D$51)</f>
        <v/>
      </c>
      <c r="H29" s="337"/>
      <c r="I29" s="304" t="str">
        <f t="shared" si="19"/>
        <v/>
      </c>
      <c r="J29" s="311" t="str">
        <f t="shared" si="20"/>
        <v/>
      </c>
      <c r="K29" s="337"/>
      <c r="L29" s="180" t="s">
        <v>293</v>
      </c>
      <c r="M29" s="180"/>
      <c r="N29" s="482"/>
      <c r="O29" s="305" t="str">
        <f t="shared" si="13"/>
        <v/>
      </c>
      <c r="P29" s="467"/>
      <c r="Q29" s="305" t="str">
        <f t="shared" si="14"/>
        <v/>
      </c>
      <c r="R29" s="467"/>
      <c r="S29" s="305" t="str">
        <f t="shared" si="15"/>
        <v/>
      </c>
      <c r="T29" s="467"/>
      <c r="U29" s="305" t="str">
        <f t="shared" si="16"/>
        <v/>
      </c>
      <c r="V29" s="467"/>
      <c r="W29" s="305" t="str">
        <f t="shared" si="17"/>
        <v/>
      </c>
      <c r="X29" s="467"/>
      <c r="Y29" s="305" t="str">
        <f t="shared" si="18"/>
        <v/>
      </c>
    </row>
    <row r="30" spans="1:27" s="171" customFormat="1" ht="13.5" customHeight="1" x14ac:dyDescent="0.25">
      <c r="A30" s="436"/>
      <c r="B30" s="67"/>
      <c r="C30" s="181"/>
      <c r="D30" s="189" t="s">
        <v>40</v>
      </c>
      <c r="E30" s="337"/>
      <c r="F30" s="337"/>
      <c r="G30" s="310" t="str">
        <f>IF(ISBLANK($F30), "", $F30*'Preliminary Questions'!$D$51)</f>
        <v/>
      </c>
      <c r="H30" s="337"/>
      <c r="I30" s="304" t="str">
        <f t="shared" si="19"/>
        <v/>
      </c>
      <c r="J30" s="311" t="str">
        <f t="shared" si="20"/>
        <v/>
      </c>
      <c r="K30" s="337"/>
      <c r="L30" s="180" t="s">
        <v>179</v>
      </c>
      <c r="M30" s="180"/>
      <c r="N30" s="482"/>
      <c r="O30" s="305" t="str">
        <f t="shared" si="13"/>
        <v/>
      </c>
      <c r="P30" s="467"/>
      <c r="Q30" s="305" t="str">
        <f t="shared" si="14"/>
        <v/>
      </c>
      <c r="R30" s="467"/>
      <c r="S30" s="305" t="str">
        <f t="shared" si="15"/>
        <v/>
      </c>
      <c r="T30" s="467"/>
      <c r="U30" s="305" t="str">
        <f t="shared" si="16"/>
        <v/>
      </c>
      <c r="V30" s="467"/>
      <c r="W30" s="305" t="str">
        <f t="shared" si="17"/>
        <v/>
      </c>
      <c r="X30" s="467"/>
      <c r="Y30" s="305" t="str">
        <f t="shared" si="18"/>
        <v/>
      </c>
    </row>
    <row r="31" spans="1:27" s="171" customFormat="1" ht="28.15" customHeight="1" x14ac:dyDescent="0.25">
      <c r="A31" s="436"/>
      <c r="B31" s="67"/>
      <c r="C31" s="181"/>
      <c r="D31" s="188" t="s">
        <v>9</v>
      </c>
      <c r="E31" s="337"/>
      <c r="F31" s="337"/>
      <c r="G31" s="310" t="str">
        <f>IF(ISBLANK($F31), "", $F31*'Preliminary Questions'!$D$51)</f>
        <v/>
      </c>
      <c r="H31" s="337"/>
      <c r="I31" s="304" t="str">
        <f t="shared" si="19"/>
        <v/>
      </c>
      <c r="J31" s="311" t="str">
        <f t="shared" si="20"/>
        <v/>
      </c>
      <c r="K31" s="338"/>
      <c r="L31" s="180" t="s">
        <v>180</v>
      </c>
      <c r="M31" s="180"/>
      <c r="N31" s="482"/>
      <c r="O31" s="305" t="str">
        <f t="shared" si="13"/>
        <v/>
      </c>
      <c r="P31" s="467"/>
      <c r="Q31" s="305" t="str">
        <f t="shared" si="14"/>
        <v/>
      </c>
      <c r="R31" s="467"/>
      <c r="S31" s="305" t="str">
        <f t="shared" si="15"/>
        <v/>
      </c>
      <c r="T31" s="467"/>
      <c r="U31" s="305" t="str">
        <f t="shared" si="16"/>
        <v/>
      </c>
      <c r="V31" s="467"/>
      <c r="W31" s="305" t="str">
        <f t="shared" si="17"/>
        <v/>
      </c>
      <c r="X31" s="467"/>
      <c r="Y31" s="305" t="str">
        <f t="shared" si="18"/>
        <v/>
      </c>
    </row>
    <row r="32" spans="1:27" s="171" customFormat="1" ht="13.5" customHeight="1" thickBot="1" x14ac:dyDescent="0.3">
      <c r="A32" s="436"/>
      <c r="B32" s="67"/>
      <c r="C32" s="181">
        <v>3</v>
      </c>
      <c r="D32" s="187" t="s">
        <v>190</v>
      </c>
      <c r="E32" s="338"/>
      <c r="F32" s="337"/>
      <c r="G32" s="310" t="str">
        <f>IF(ISBLANK($F32), "", $F32*'Preliminary Questions'!$D$51)</f>
        <v/>
      </c>
      <c r="H32" s="337"/>
      <c r="I32" s="304" t="str">
        <f t="shared" si="19"/>
        <v/>
      </c>
      <c r="J32" s="311" t="str">
        <f t="shared" si="20"/>
        <v/>
      </c>
      <c r="K32" s="337"/>
      <c r="L32" s="68" t="s">
        <v>202</v>
      </c>
      <c r="M32" s="180"/>
      <c r="N32" s="482"/>
      <c r="O32" s="305" t="str">
        <f t="shared" si="13"/>
        <v/>
      </c>
      <c r="P32" s="467"/>
      <c r="Q32" s="305" t="str">
        <f t="shared" si="14"/>
        <v/>
      </c>
      <c r="R32" s="467"/>
      <c r="S32" s="305" t="str">
        <f t="shared" si="15"/>
        <v/>
      </c>
      <c r="T32" s="467"/>
      <c r="U32" s="305" t="str">
        <f t="shared" si="16"/>
        <v/>
      </c>
      <c r="V32" s="467"/>
      <c r="W32" s="305" t="str">
        <f t="shared" si="17"/>
        <v/>
      </c>
      <c r="X32" s="467"/>
      <c r="Y32" s="305" t="str">
        <f t="shared" si="18"/>
        <v/>
      </c>
    </row>
    <row r="33" spans="1:27" s="171" customFormat="1" ht="15.75" thickBot="1" x14ac:dyDescent="0.3">
      <c r="A33" s="436"/>
      <c r="B33" s="200"/>
      <c r="C33" s="201"/>
      <c r="D33" s="134" t="s">
        <v>51</v>
      </c>
      <c r="E33" s="135"/>
      <c r="F33" s="136"/>
      <c r="G33" s="136"/>
      <c r="H33" s="137"/>
      <c r="I33" s="294">
        <f>SUM($I$26:$I$32)</f>
        <v>0</v>
      </c>
      <c r="J33" s="138">
        <f>SUM($J$26:$J$32)</f>
        <v>0</v>
      </c>
      <c r="K33" s="200"/>
      <c r="L33" s="145"/>
      <c r="M33" s="145"/>
      <c r="N33" s="475">
        <f t="shared" ref="N33:Y33" si="21">SUM(N26:N32)</f>
        <v>0</v>
      </c>
      <c r="O33" s="393">
        <f t="shared" si="21"/>
        <v>0</v>
      </c>
      <c r="P33" s="475">
        <f t="shared" si="21"/>
        <v>0</v>
      </c>
      <c r="Q33" s="393">
        <f t="shared" si="21"/>
        <v>0</v>
      </c>
      <c r="R33" s="475">
        <f t="shared" si="21"/>
        <v>0</v>
      </c>
      <c r="S33" s="393">
        <f t="shared" si="21"/>
        <v>0</v>
      </c>
      <c r="T33" s="475">
        <f t="shared" si="21"/>
        <v>0</v>
      </c>
      <c r="U33" s="393">
        <f t="shared" si="21"/>
        <v>0</v>
      </c>
      <c r="V33" s="475">
        <f t="shared" si="21"/>
        <v>0</v>
      </c>
      <c r="W33" s="393">
        <f t="shared" si="21"/>
        <v>0</v>
      </c>
      <c r="X33" s="475">
        <f t="shared" si="21"/>
        <v>0</v>
      </c>
      <c r="Y33" s="393">
        <f t="shared" si="21"/>
        <v>0</v>
      </c>
      <c r="Z33" s="162"/>
      <c r="AA33" s="390" t="b">
        <f>SUM(O33,Q33,S33,U33,W33,Y33)=J33</f>
        <v>1</v>
      </c>
    </row>
    <row r="34" spans="1:27" s="171" customFormat="1" ht="7.5" customHeight="1" x14ac:dyDescent="0.25">
      <c r="A34" s="436"/>
      <c r="B34" s="71"/>
      <c r="C34" s="182"/>
      <c r="D34" s="190"/>
      <c r="E34" s="71"/>
      <c r="F34" s="71"/>
      <c r="G34" s="71"/>
      <c r="H34" s="71"/>
      <c r="I34" s="47"/>
      <c r="J34" s="184"/>
      <c r="K34" s="71"/>
      <c r="L34" s="185"/>
      <c r="M34" s="185"/>
      <c r="N34" s="483"/>
      <c r="O34" s="71"/>
      <c r="P34" s="483"/>
      <c r="Q34" s="71"/>
      <c r="R34" s="483"/>
      <c r="S34" s="71"/>
      <c r="T34" s="483"/>
      <c r="U34" s="71"/>
      <c r="V34" s="483"/>
      <c r="W34" s="71"/>
      <c r="X34" s="483"/>
      <c r="Y34" s="71"/>
    </row>
    <row r="35" spans="1:27" s="171" customFormat="1" ht="39" customHeight="1" x14ac:dyDescent="0.25">
      <c r="A35" s="436"/>
      <c r="B35" s="67"/>
      <c r="C35" s="148" t="s">
        <v>36</v>
      </c>
      <c r="D35" s="176" t="s">
        <v>1</v>
      </c>
      <c r="E35" s="67"/>
      <c r="F35" s="67"/>
      <c r="G35" s="67"/>
      <c r="H35" s="67"/>
      <c r="I35" s="157"/>
      <c r="J35" s="177"/>
      <c r="K35" s="67"/>
      <c r="L35" s="180" t="s">
        <v>88</v>
      </c>
      <c r="M35" s="180"/>
      <c r="N35" s="482"/>
      <c r="P35" s="482"/>
      <c r="R35" s="482"/>
      <c r="T35" s="482"/>
      <c r="V35" s="482"/>
      <c r="X35" s="482"/>
    </row>
    <row r="36" spans="1:27" s="171" customFormat="1" x14ac:dyDescent="0.25">
      <c r="A36" s="436"/>
      <c r="B36" s="67"/>
      <c r="C36" s="181">
        <v>1</v>
      </c>
      <c r="D36" s="337"/>
      <c r="E36" s="337"/>
      <c r="F36" s="337"/>
      <c r="G36" s="310" t="str">
        <f>IF(ISBLANK($F36), "", $F36*'Preliminary Questions'!$D$51)</f>
        <v/>
      </c>
      <c r="H36" s="337"/>
      <c r="I36" s="312" t="str">
        <f>IF(OR(ISBLANK($F36),ISBLANK($H36)),"",$F36*$H36)</f>
        <v/>
      </c>
      <c r="J36" s="311" t="str">
        <f>IF(OR(ISBLANK($F36),ISBLANK($H36)),"",$G36*$H36)</f>
        <v/>
      </c>
      <c r="K36" s="337"/>
      <c r="L36" s="180" t="s">
        <v>203</v>
      </c>
      <c r="M36" s="180"/>
      <c r="N36" s="482"/>
      <c r="O36" s="305" t="str">
        <f t="shared" ref="O36:O37" si="22">IF(AND(ISNUMBER($N36),ISNUMBER($J36)),$N36*$J36,"")</f>
        <v/>
      </c>
      <c r="P36" s="467"/>
      <c r="Q36" s="305" t="str">
        <f t="shared" ref="Q36:Q37" si="23">IF(AND(ISNUMBER($P36),ISNUMBER($J36)),$P36*$J36,"")</f>
        <v/>
      </c>
      <c r="R36" s="467"/>
      <c r="S36" s="305" t="str">
        <f t="shared" ref="S36:S37" si="24">IF(AND(ISNUMBER($R36),ISNUMBER($J36)),$R36*$J36,"")</f>
        <v/>
      </c>
      <c r="T36" s="467"/>
      <c r="U36" s="305" t="str">
        <f t="shared" ref="U36:U37" si="25">IF(AND(ISNUMBER($T36),ISNUMBER($J36)),$T36*$J36,"")</f>
        <v/>
      </c>
      <c r="V36" s="467"/>
      <c r="W36" s="305" t="str">
        <f t="shared" ref="W36:W37" si="26">IF(AND(ISNUMBER($V36),ISNUMBER($J36)),$V36*$J36,"")</f>
        <v/>
      </c>
      <c r="X36" s="467"/>
      <c r="Y36" s="305" t="str">
        <f t="shared" ref="Y36:Y37" si="27">IF(AND(ISNUMBER($X36),ISNUMBER($J36)),$X36*$J36,"")</f>
        <v/>
      </c>
    </row>
    <row r="37" spans="1:27" s="171" customFormat="1" ht="15.75" thickBot="1" x14ac:dyDescent="0.3">
      <c r="A37" s="436"/>
      <c r="B37" s="67"/>
      <c r="C37" s="181">
        <v>2</v>
      </c>
      <c r="D37" s="337"/>
      <c r="E37" s="337"/>
      <c r="F37" s="337"/>
      <c r="G37" s="310" t="str">
        <f>IF(ISBLANK($F37), "", $F37*'Preliminary Questions'!$D$51)</f>
        <v/>
      </c>
      <c r="H37" s="337"/>
      <c r="I37" s="312" t="str">
        <f>IF(OR(ISBLANK($F37),ISBLANK($H37)),"",$F37*$H37)</f>
        <v/>
      </c>
      <c r="J37" s="311" t="str">
        <f>IF(OR(ISBLANK($F37),ISBLANK($H37)),"",$G37*$H37)</f>
        <v/>
      </c>
      <c r="K37" s="337"/>
      <c r="L37" s="180"/>
      <c r="M37" s="180"/>
      <c r="N37" s="482"/>
      <c r="O37" s="305" t="str">
        <f t="shared" si="22"/>
        <v/>
      </c>
      <c r="P37" s="467"/>
      <c r="Q37" s="305" t="str">
        <f t="shared" si="23"/>
        <v/>
      </c>
      <c r="R37" s="467"/>
      <c r="S37" s="305" t="str">
        <f t="shared" si="24"/>
        <v/>
      </c>
      <c r="T37" s="467"/>
      <c r="U37" s="305" t="str">
        <f t="shared" si="25"/>
        <v/>
      </c>
      <c r="V37" s="467"/>
      <c r="W37" s="305" t="str">
        <f t="shared" si="26"/>
        <v/>
      </c>
      <c r="X37" s="467"/>
      <c r="Y37" s="305" t="str">
        <f t="shared" si="27"/>
        <v/>
      </c>
    </row>
    <row r="38" spans="1:27" s="171" customFormat="1" ht="13.5" customHeight="1" thickBot="1" x14ac:dyDescent="0.3">
      <c r="A38" s="436"/>
      <c r="B38" s="200"/>
      <c r="C38" s="202"/>
      <c r="D38" s="134" t="s">
        <v>51</v>
      </c>
      <c r="E38" s="135"/>
      <c r="F38" s="136"/>
      <c r="G38" s="136"/>
      <c r="H38" s="137"/>
      <c r="I38" s="294">
        <f>SUM($I$36:$I$37)</f>
        <v>0</v>
      </c>
      <c r="J38" s="138">
        <f>SUM($J$36:$J$37)</f>
        <v>0</v>
      </c>
      <c r="K38" s="200"/>
      <c r="L38" s="145"/>
      <c r="M38" s="145"/>
      <c r="N38" s="475">
        <f t="shared" ref="N38:Y38" si="28">SUM(N36:N37)</f>
        <v>0</v>
      </c>
      <c r="O38" s="393">
        <f t="shared" si="28"/>
        <v>0</v>
      </c>
      <c r="P38" s="475">
        <f t="shared" si="28"/>
        <v>0</v>
      </c>
      <c r="Q38" s="393">
        <f t="shared" si="28"/>
        <v>0</v>
      </c>
      <c r="R38" s="475">
        <f t="shared" si="28"/>
        <v>0</v>
      </c>
      <c r="S38" s="393">
        <f t="shared" si="28"/>
        <v>0</v>
      </c>
      <c r="T38" s="475">
        <f t="shared" si="28"/>
        <v>0</v>
      </c>
      <c r="U38" s="393">
        <f t="shared" si="28"/>
        <v>0</v>
      </c>
      <c r="V38" s="475">
        <f t="shared" si="28"/>
        <v>0</v>
      </c>
      <c r="W38" s="393">
        <f t="shared" si="28"/>
        <v>0</v>
      </c>
      <c r="X38" s="475">
        <f t="shared" si="28"/>
        <v>0</v>
      </c>
      <c r="Y38" s="393">
        <f t="shared" si="28"/>
        <v>0</v>
      </c>
      <c r="Z38" s="162"/>
      <c r="AA38" s="390" t="b">
        <f>SUM(O38,Q38,S38,U38,W38,Y38)=J38</f>
        <v>1</v>
      </c>
    </row>
    <row r="39" spans="1:27" s="171" customFormat="1" ht="5.25" customHeight="1" x14ac:dyDescent="0.25">
      <c r="A39" s="436"/>
      <c r="B39" s="71"/>
      <c r="C39" s="186"/>
      <c r="D39" s="183"/>
      <c r="E39" s="71"/>
      <c r="F39" s="71"/>
      <c r="G39" s="71"/>
      <c r="H39" s="71"/>
      <c r="I39" s="302"/>
      <c r="J39" s="184"/>
      <c r="K39" s="71"/>
      <c r="L39" s="185"/>
      <c r="M39" s="185"/>
      <c r="N39" s="483"/>
      <c r="O39" s="71"/>
      <c r="P39" s="483"/>
      <c r="Q39" s="71"/>
      <c r="R39" s="483"/>
      <c r="S39" s="71"/>
      <c r="T39" s="483"/>
      <c r="U39" s="71"/>
      <c r="V39" s="483"/>
      <c r="W39" s="71"/>
      <c r="X39" s="483"/>
      <c r="Y39" s="71"/>
    </row>
    <row r="40" spans="1:27" s="171" customFormat="1" ht="18.75" x14ac:dyDescent="0.25">
      <c r="A40" s="436"/>
      <c r="B40" s="67"/>
      <c r="C40" s="148" t="s">
        <v>37</v>
      </c>
      <c r="D40" s="176" t="s">
        <v>20</v>
      </c>
      <c r="E40" s="67"/>
      <c r="F40" s="67"/>
      <c r="G40" s="67"/>
      <c r="H40" s="67"/>
      <c r="I40" s="173"/>
      <c r="J40" s="177"/>
      <c r="K40" s="67"/>
      <c r="L40" s="67"/>
      <c r="M40" s="180"/>
      <c r="N40" s="482"/>
      <c r="P40" s="482"/>
      <c r="R40" s="482"/>
      <c r="T40" s="482"/>
      <c r="V40" s="482"/>
      <c r="X40" s="482"/>
    </row>
    <row r="41" spans="1:27" s="171" customFormat="1" ht="39" customHeight="1" x14ac:dyDescent="0.25">
      <c r="A41" s="436"/>
      <c r="B41" s="67"/>
      <c r="C41" s="181"/>
      <c r="D41" s="171" t="s">
        <v>10</v>
      </c>
      <c r="F41" s="67"/>
      <c r="G41" s="67"/>
      <c r="H41" s="67"/>
      <c r="I41" s="198"/>
      <c r="J41" s="177"/>
      <c r="K41" s="67"/>
      <c r="L41" s="180" t="s">
        <v>182</v>
      </c>
      <c r="M41" s="180" t="s">
        <v>41</v>
      </c>
      <c r="N41" s="482"/>
      <c r="P41" s="482"/>
      <c r="R41" s="482"/>
      <c r="T41" s="482"/>
      <c r="V41" s="482"/>
      <c r="X41" s="482"/>
    </row>
    <row r="42" spans="1:27" s="171" customFormat="1" ht="28.15" customHeight="1" x14ac:dyDescent="0.25">
      <c r="A42" s="436"/>
      <c r="B42" s="67"/>
      <c r="C42" s="181">
        <v>1</v>
      </c>
      <c r="D42" s="339"/>
      <c r="E42" s="337"/>
      <c r="F42" s="337"/>
      <c r="G42" s="310" t="str">
        <f>IF(ISBLANK($F42), "", $F42*'Preliminary Questions'!$D$51)</f>
        <v/>
      </c>
      <c r="H42" s="337"/>
      <c r="I42" s="304" t="str">
        <f>IF(OR(ISBLANK($F42),ISBLANK($H42)),"",$F42*$H42)</f>
        <v/>
      </c>
      <c r="J42" s="311" t="str">
        <f>IF(OR(ISBLANK($F42),ISBLANK($H42)),"",$G42*$H42)</f>
        <v/>
      </c>
      <c r="K42" s="337"/>
      <c r="L42" s="180" t="s">
        <v>181</v>
      </c>
      <c r="M42" s="180"/>
      <c r="N42" s="482"/>
      <c r="O42" s="305" t="str">
        <f t="shared" ref="O42:O46" si="29">IF(AND(ISNUMBER($N42),ISNUMBER($J42)),$N42*$J42,"")</f>
        <v/>
      </c>
      <c r="P42" s="467"/>
      <c r="Q42" s="305" t="str">
        <f t="shared" ref="Q42:Q46" si="30">IF(AND(ISNUMBER($P42),ISNUMBER($J42)),$P42*$J42,"")</f>
        <v/>
      </c>
      <c r="R42" s="467"/>
      <c r="S42" s="305" t="str">
        <f t="shared" ref="S42:S46" si="31">IF(AND(ISNUMBER($R42),ISNUMBER($J42)),$R42*$J42,"")</f>
        <v/>
      </c>
      <c r="T42" s="467"/>
      <c r="U42" s="305" t="str">
        <f t="shared" ref="U42:U46" si="32">IF(AND(ISNUMBER($T42),ISNUMBER($J42)),$T42*$J42,"")</f>
        <v/>
      </c>
      <c r="V42" s="467"/>
      <c r="W42" s="305" t="str">
        <f t="shared" ref="W42:W46" si="33">IF(AND(ISNUMBER($V42),ISNUMBER($J42)),$V42*$J42,"")</f>
        <v/>
      </c>
      <c r="X42" s="467"/>
      <c r="Y42" s="305" t="str">
        <f t="shared" ref="Y42:Y46" si="34">IF(AND(ISNUMBER($X42),ISNUMBER($J42)),$X42*$J42,"")</f>
        <v/>
      </c>
    </row>
    <row r="43" spans="1:27" s="171" customFormat="1" x14ac:dyDescent="0.25">
      <c r="A43" s="436"/>
      <c r="B43" s="67"/>
      <c r="C43" s="181">
        <v>2</v>
      </c>
      <c r="D43" s="339"/>
      <c r="E43" s="337"/>
      <c r="F43" s="337"/>
      <c r="G43" s="310" t="str">
        <f>IF(ISBLANK($F43), "", $F43*'Preliminary Questions'!$D$51)</f>
        <v/>
      </c>
      <c r="H43" s="337"/>
      <c r="I43" s="304" t="str">
        <f>IF(OR(ISBLANK($F43),ISBLANK($H43)),"",$F43*$H43)</f>
        <v/>
      </c>
      <c r="J43" s="311" t="str">
        <f>IF(OR(ISBLANK($F43),ISBLANK($H43)),"",$G43*$H43)</f>
        <v/>
      </c>
      <c r="K43" s="337"/>
      <c r="L43" s="180"/>
      <c r="M43" s="180"/>
      <c r="N43" s="482"/>
      <c r="O43" s="305" t="str">
        <f t="shared" si="29"/>
        <v/>
      </c>
      <c r="P43" s="467"/>
      <c r="Q43" s="305" t="str">
        <f t="shared" si="30"/>
        <v/>
      </c>
      <c r="R43" s="467"/>
      <c r="S43" s="305" t="str">
        <f t="shared" si="31"/>
        <v/>
      </c>
      <c r="T43" s="467"/>
      <c r="U43" s="305" t="str">
        <f t="shared" si="32"/>
        <v/>
      </c>
      <c r="V43" s="467"/>
      <c r="W43" s="305" t="str">
        <f t="shared" si="33"/>
        <v/>
      </c>
      <c r="X43" s="467"/>
      <c r="Y43" s="305" t="str">
        <f t="shared" si="34"/>
        <v/>
      </c>
    </row>
    <row r="44" spans="1:27" s="171" customFormat="1" x14ac:dyDescent="0.25">
      <c r="A44" s="436"/>
      <c r="B44" s="67"/>
      <c r="C44" s="181">
        <v>3</v>
      </c>
      <c r="D44" s="340"/>
      <c r="E44" s="337"/>
      <c r="F44" s="337"/>
      <c r="G44" s="310" t="str">
        <f>IF(ISBLANK($F44), "", $F44*'Preliminary Questions'!$D$51)</f>
        <v/>
      </c>
      <c r="H44" s="337"/>
      <c r="I44" s="304" t="str">
        <f>IF(OR(ISBLANK($F44),ISBLANK($H44)),"",$F44*$H44)</f>
        <v/>
      </c>
      <c r="J44" s="311" t="str">
        <f>IF(OR(ISBLANK($F44),ISBLANK($H44)),"",$G44*$H44)</f>
        <v/>
      </c>
      <c r="K44" s="337"/>
      <c r="L44" s="180"/>
      <c r="M44" s="180"/>
      <c r="N44" s="482"/>
      <c r="O44" s="305" t="str">
        <f t="shared" si="29"/>
        <v/>
      </c>
      <c r="P44" s="467"/>
      <c r="Q44" s="305" t="str">
        <f t="shared" si="30"/>
        <v/>
      </c>
      <c r="R44" s="467"/>
      <c r="S44" s="305" t="str">
        <f t="shared" si="31"/>
        <v/>
      </c>
      <c r="T44" s="467"/>
      <c r="U44" s="305" t="str">
        <f t="shared" si="32"/>
        <v/>
      </c>
      <c r="V44" s="467"/>
      <c r="W44" s="305" t="str">
        <f t="shared" si="33"/>
        <v/>
      </c>
      <c r="X44" s="467"/>
      <c r="Y44" s="305" t="str">
        <f t="shared" si="34"/>
        <v/>
      </c>
    </row>
    <row r="45" spans="1:27" s="171" customFormat="1" x14ac:dyDescent="0.25">
      <c r="A45" s="436"/>
      <c r="B45" s="67"/>
      <c r="C45" s="181">
        <v>4</v>
      </c>
      <c r="D45" s="340"/>
      <c r="E45" s="337"/>
      <c r="F45" s="337"/>
      <c r="G45" s="310" t="str">
        <f>IF(ISBLANK($F45), "", $F45*'Preliminary Questions'!$D$51)</f>
        <v/>
      </c>
      <c r="H45" s="337"/>
      <c r="I45" s="304" t="str">
        <f>IF(OR(ISBLANK($F45),ISBLANK($H45)),"",$F45*$H45)</f>
        <v/>
      </c>
      <c r="J45" s="311" t="str">
        <f>IF(OR(ISBLANK($F45),ISBLANK($H45)),"",$G45*$H45)</f>
        <v/>
      </c>
      <c r="K45" s="337"/>
      <c r="L45" s="180"/>
      <c r="M45" s="180"/>
      <c r="N45" s="482"/>
      <c r="O45" s="305" t="str">
        <f t="shared" si="29"/>
        <v/>
      </c>
      <c r="P45" s="467"/>
      <c r="Q45" s="305" t="str">
        <f t="shared" si="30"/>
        <v/>
      </c>
      <c r="R45" s="467"/>
      <c r="S45" s="305" t="str">
        <f t="shared" si="31"/>
        <v/>
      </c>
      <c r="T45" s="467"/>
      <c r="U45" s="305" t="str">
        <f t="shared" si="32"/>
        <v/>
      </c>
      <c r="V45" s="467"/>
      <c r="W45" s="305" t="str">
        <f t="shared" si="33"/>
        <v/>
      </c>
      <c r="X45" s="467"/>
      <c r="Y45" s="305" t="str">
        <f t="shared" si="34"/>
        <v/>
      </c>
    </row>
    <row r="46" spans="1:27" s="171" customFormat="1" x14ac:dyDescent="0.25">
      <c r="A46" s="436"/>
      <c r="B46" s="67"/>
      <c r="C46" s="181">
        <v>5</v>
      </c>
      <c r="D46" s="340"/>
      <c r="E46" s="337"/>
      <c r="F46" s="337"/>
      <c r="G46" s="310" t="str">
        <f>IF(ISBLANK($F46), "", $F46*'Preliminary Questions'!$D$51)</f>
        <v/>
      </c>
      <c r="H46" s="337"/>
      <c r="I46" s="304" t="str">
        <f>IF(OR(ISBLANK($F46),ISBLANK($H46)),"",$F46*$H46)</f>
        <v/>
      </c>
      <c r="J46" s="311" t="str">
        <f>IF(OR(ISBLANK($F46),ISBLANK($H46)),"",$G46*$H46)</f>
        <v/>
      </c>
      <c r="K46" s="337"/>
      <c r="L46" s="180"/>
      <c r="M46" s="180"/>
      <c r="N46" s="482"/>
      <c r="O46" s="305" t="str">
        <f t="shared" si="29"/>
        <v/>
      </c>
      <c r="P46" s="467"/>
      <c r="Q46" s="305" t="str">
        <f t="shared" si="30"/>
        <v/>
      </c>
      <c r="R46" s="467"/>
      <c r="S46" s="305" t="str">
        <f t="shared" si="31"/>
        <v/>
      </c>
      <c r="T46" s="467"/>
      <c r="U46" s="305" t="str">
        <f t="shared" si="32"/>
        <v/>
      </c>
      <c r="V46" s="467"/>
      <c r="W46" s="305" t="str">
        <f t="shared" si="33"/>
        <v/>
      </c>
      <c r="X46" s="467"/>
      <c r="Y46" s="305" t="str">
        <f t="shared" si="34"/>
        <v/>
      </c>
    </row>
    <row r="47" spans="1:27" s="171" customFormat="1" ht="14.25" customHeight="1" x14ac:dyDescent="0.25">
      <c r="A47" s="436"/>
      <c r="B47" s="67"/>
      <c r="C47" s="181"/>
      <c r="D47" s="191" t="s">
        <v>90</v>
      </c>
      <c r="E47" s="67"/>
      <c r="F47" s="67"/>
      <c r="G47" s="67"/>
      <c r="H47" s="128"/>
      <c r="I47" s="301"/>
      <c r="J47" s="177"/>
      <c r="K47" s="337"/>
      <c r="N47" s="482"/>
      <c r="P47" s="482"/>
      <c r="R47" s="482"/>
      <c r="T47" s="482"/>
      <c r="V47" s="482"/>
      <c r="X47" s="482"/>
    </row>
    <row r="48" spans="1:27" s="171" customFormat="1" ht="39.75" customHeight="1" x14ac:dyDescent="0.25">
      <c r="A48" s="436"/>
      <c r="B48" s="67"/>
      <c r="D48" s="179" t="s">
        <v>89</v>
      </c>
      <c r="F48" s="67"/>
      <c r="G48" s="67"/>
      <c r="H48" s="67"/>
      <c r="I48" s="49"/>
      <c r="J48" s="177"/>
      <c r="L48" s="180" t="s">
        <v>124</v>
      </c>
      <c r="M48" s="180"/>
      <c r="N48" s="482"/>
      <c r="P48" s="482"/>
      <c r="R48" s="482"/>
      <c r="T48" s="482"/>
      <c r="V48" s="482"/>
      <c r="X48" s="482"/>
    </row>
    <row r="49" spans="1:27" s="171" customFormat="1" ht="28.15" customHeight="1" x14ac:dyDescent="0.25">
      <c r="A49" s="436"/>
      <c r="B49" s="67"/>
      <c r="C49" s="181">
        <v>1</v>
      </c>
      <c r="D49" s="339"/>
      <c r="E49" s="337"/>
      <c r="F49" s="337"/>
      <c r="G49" s="310" t="str">
        <f>IF(ISBLANK($F49), "", $F49*'Preliminary Questions'!$D$51)</f>
        <v/>
      </c>
      <c r="H49" s="337"/>
      <c r="I49" s="313" t="str">
        <f>IF(OR(ISBLANK($F49),ISBLANK($H49)),"",$F49*$H49)</f>
        <v/>
      </c>
      <c r="J49" s="311" t="str">
        <f>IF(OR(ISBLANK($F49),ISBLANK($H49)),"",$G49*$H49)</f>
        <v/>
      </c>
      <c r="K49" s="337"/>
      <c r="L49" s="180" t="s">
        <v>183</v>
      </c>
      <c r="M49" s="180"/>
      <c r="N49" s="482"/>
      <c r="O49" s="305" t="str">
        <f t="shared" ref="O49:O50" si="35">IF(AND(ISNUMBER($N49),ISNUMBER($J49)),$N49*$J49,"")</f>
        <v/>
      </c>
      <c r="P49" s="467"/>
      <c r="Q49" s="305" t="str">
        <f t="shared" ref="Q49:Q50" si="36">IF(AND(ISNUMBER($P49),ISNUMBER($J49)),$P49*$J49,"")</f>
        <v/>
      </c>
      <c r="R49" s="467"/>
      <c r="S49" s="305" t="str">
        <f t="shared" ref="S49:S50" si="37">IF(AND(ISNUMBER($R49),ISNUMBER($J49)),$R49*$J49,"")</f>
        <v/>
      </c>
      <c r="T49" s="467"/>
      <c r="U49" s="305" t="str">
        <f t="shared" ref="U49:U50" si="38">IF(AND(ISNUMBER($T49),ISNUMBER($J49)),$T49*$J49,"")</f>
        <v/>
      </c>
      <c r="V49" s="467"/>
      <c r="W49" s="305" t="str">
        <f t="shared" ref="W49:W50" si="39">IF(AND(ISNUMBER($V49),ISNUMBER($J49)),$V49*$J49,"")</f>
        <v/>
      </c>
      <c r="X49" s="467"/>
      <c r="Y49" s="305" t="str">
        <f t="shared" ref="Y49:Y50" si="40">IF(AND(ISNUMBER($X49),ISNUMBER($J49)),$X49*$J49,"")</f>
        <v/>
      </c>
    </row>
    <row r="50" spans="1:27" s="171" customFormat="1" ht="15.75" thickBot="1" x14ac:dyDescent="0.3">
      <c r="A50" s="436"/>
      <c r="B50" s="67"/>
      <c r="C50" s="181">
        <v>2</v>
      </c>
      <c r="D50" s="339"/>
      <c r="E50" s="337"/>
      <c r="F50" s="337"/>
      <c r="G50" s="310" t="str">
        <f>IF(ISBLANK($F50), "", $F50*'Preliminary Questions'!$D$51)</f>
        <v/>
      </c>
      <c r="H50" s="337"/>
      <c r="I50" s="313" t="str">
        <f>IF(OR(ISBLANK($F50),ISBLANK($H50)),"",$F50*$H50)</f>
        <v/>
      </c>
      <c r="J50" s="311" t="str">
        <f>IF(OR(ISBLANK($F50),ISBLANK($H50)),"",$G50*$H50)</f>
        <v/>
      </c>
      <c r="K50" s="337"/>
      <c r="L50" s="180"/>
      <c r="M50" s="180"/>
      <c r="N50" s="482"/>
      <c r="O50" s="305" t="str">
        <f t="shared" si="35"/>
        <v/>
      </c>
      <c r="P50" s="467"/>
      <c r="Q50" s="305" t="str">
        <f t="shared" si="36"/>
        <v/>
      </c>
      <c r="R50" s="467"/>
      <c r="S50" s="305" t="str">
        <f t="shared" si="37"/>
        <v/>
      </c>
      <c r="T50" s="467"/>
      <c r="U50" s="305" t="str">
        <f t="shared" si="38"/>
        <v/>
      </c>
      <c r="V50" s="467"/>
      <c r="W50" s="305" t="str">
        <f t="shared" si="39"/>
        <v/>
      </c>
      <c r="X50" s="467"/>
      <c r="Y50" s="305" t="str">
        <f t="shared" si="40"/>
        <v/>
      </c>
    </row>
    <row r="51" spans="1:27" s="171" customFormat="1" ht="15.75" customHeight="1" thickBot="1" x14ac:dyDescent="0.3">
      <c r="A51" s="436"/>
      <c r="B51" s="200"/>
      <c r="C51" s="201"/>
      <c r="D51" s="134" t="s">
        <v>51</v>
      </c>
      <c r="E51" s="135"/>
      <c r="F51" s="136"/>
      <c r="G51" s="136"/>
      <c r="H51" s="137"/>
      <c r="I51" s="295">
        <f>SUM($I$42:$I$47,$I$49:$I$50)</f>
        <v>0</v>
      </c>
      <c r="J51" s="138">
        <f>SUM($J$42:$J$47,$J$49:$J$50)</f>
        <v>0</v>
      </c>
      <c r="K51" s="200"/>
      <c r="L51" s="145"/>
      <c r="M51" s="145"/>
      <c r="N51" s="475">
        <f t="shared" ref="N51:Y51" si="41">SUM(N42:N50)</f>
        <v>0</v>
      </c>
      <c r="O51" s="393">
        <f t="shared" si="41"/>
        <v>0</v>
      </c>
      <c r="P51" s="475">
        <f t="shared" si="41"/>
        <v>0</v>
      </c>
      <c r="Q51" s="393">
        <f t="shared" si="41"/>
        <v>0</v>
      </c>
      <c r="R51" s="475">
        <f t="shared" si="41"/>
        <v>0</v>
      </c>
      <c r="S51" s="393">
        <f t="shared" si="41"/>
        <v>0</v>
      </c>
      <c r="T51" s="475">
        <f t="shared" si="41"/>
        <v>0</v>
      </c>
      <c r="U51" s="393">
        <f t="shared" si="41"/>
        <v>0</v>
      </c>
      <c r="V51" s="475">
        <f t="shared" si="41"/>
        <v>0</v>
      </c>
      <c r="W51" s="393">
        <f t="shared" si="41"/>
        <v>0</v>
      </c>
      <c r="X51" s="475">
        <f t="shared" si="41"/>
        <v>0</v>
      </c>
      <c r="Y51" s="393">
        <f t="shared" si="41"/>
        <v>0</v>
      </c>
      <c r="Z51" s="162"/>
      <c r="AA51" s="390" t="b">
        <f>SUM(O51,Q51,S51,U51,W51,Y51)=J51</f>
        <v>1</v>
      </c>
    </row>
    <row r="52" spans="1:27" s="124" customFormat="1" ht="6.75" customHeight="1" x14ac:dyDescent="0.25">
      <c r="A52" s="437"/>
      <c r="B52" s="91"/>
      <c r="C52" s="182"/>
      <c r="D52" s="71"/>
      <c r="E52" s="71"/>
      <c r="F52" s="71"/>
      <c r="G52" s="71"/>
      <c r="H52" s="71"/>
      <c r="I52" s="300"/>
      <c r="J52" s="184"/>
      <c r="K52" s="71"/>
      <c r="L52" s="192"/>
      <c r="M52" s="192"/>
      <c r="N52" s="484"/>
      <c r="O52" s="416"/>
      <c r="P52" s="484"/>
      <c r="Q52" s="416"/>
      <c r="R52" s="484"/>
      <c r="S52" s="416"/>
      <c r="T52" s="484"/>
      <c r="U52" s="416"/>
      <c r="V52" s="484"/>
      <c r="W52" s="416"/>
      <c r="X52" s="484"/>
      <c r="Y52" s="416"/>
    </row>
    <row r="53" spans="1:27" s="124" customFormat="1" ht="18.75" x14ac:dyDescent="0.25">
      <c r="A53" s="437"/>
      <c r="B53" s="77"/>
      <c r="C53" s="148" t="s">
        <v>42</v>
      </c>
      <c r="D53" s="176" t="s">
        <v>7</v>
      </c>
      <c r="E53" s="67"/>
      <c r="F53" s="67"/>
      <c r="G53" s="67"/>
      <c r="H53" s="67"/>
      <c r="I53" s="49"/>
      <c r="J53" s="177"/>
      <c r="K53" s="67"/>
      <c r="L53" s="127"/>
      <c r="M53" s="127"/>
      <c r="N53" s="485"/>
      <c r="P53" s="485"/>
      <c r="R53" s="485"/>
      <c r="T53" s="485"/>
      <c r="V53" s="485"/>
      <c r="X53" s="485"/>
    </row>
    <row r="54" spans="1:27" s="124" customFormat="1" ht="39" customHeight="1" thickBot="1" x14ac:dyDescent="0.3">
      <c r="A54" s="437"/>
      <c r="B54" s="77"/>
      <c r="C54" s="129">
        <v>1</v>
      </c>
      <c r="D54" s="77" t="s">
        <v>193</v>
      </c>
      <c r="E54" s="338"/>
      <c r="F54" s="337"/>
      <c r="G54" s="310" t="str">
        <f>IF(ISBLANK($F54), "", $F54*'Preliminary Questions'!$D$51)</f>
        <v/>
      </c>
      <c r="H54" s="337"/>
      <c r="I54" s="313" t="str">
        <f>IF(OR(ISBLANK($F54),ISBLANK($H54)),"",$F54*$H54)</f>
        <v/>
      </c>
      <c r="J54" s="311" t="str">
        <f>IF(OR(ISBLANK($G54),ISBLANK($H54)),"",$G54*$H54)</f>
        <v/>
      </c>
      <c r="K54" s="338"/>
      <c r="L54" s="127"/>
      <c r="M54" s="180" t="s">
        <v>114</v>
      </c>
      <c r="N54" s="482"/>
      <c r="O54" s="305" t="str">
        <f t="shared" ref="O54" si="42">IF(AND(ISNUMBER($N54),ISNUMBER($J54)),$N54*$J54,"")</f>
        <v/>
      </c>
      <c r="P54" s="467"/>
      <c r="Q54" s="305" t="str">
        <f t="shared" ref="Q54" si="43">IF(AND(ISNUMBER($P54),ISNUMBER($J54)),$P54*$J54,"")</f>
        <v/>
      </c>
      <c r="R54" s="467"/>
      <c r="S54" s="305" t="str">
        <f t="shared" ref="S54" si="44">IF(AND(ISNUMBER($R54),ISNUMBER($J54)),$R54*$J54,"")</f>
        <v/>
      </c>
      <c r="T54" s="467"/>
      <c r="U54" s="305" t="str">
        <f t="shared" ref="U54" si="45">IF(AND(ISNUMBER($T54),ISNUMBER($J54)),$T54*$J54,"")</f>
        <v/>
      </c>
      <c r="V54" s="467"/>
      <c r="W54" s="305" t="str">
        <f t="shared" ref="W54" si="46">IF(AND(ISNUMBER($V54),ISNUMBER($J54)),$V54*$J54,"")</f>
        <v/>
      </c>
      <c r="X54" s="467"/>
      <c r="Y54" s="305" t="str">
        <f t="shared" ref="Y54" si="47">IF(AND(ISNUMBER($X54),ISNUMBER($J54)),$X54*$J54,"")</f>
        <v/>
      </c>
    </row>
    <row r="55" spans="1:27" s="124" customFormat="1" ht="15.75" thickBot="1" x14ac:dyDescent="0.3">
      <c r="A55" s="437"/>
      <c r="B55" s="143"/>
      <c r="C55" s="201"/>
      <c r="D55" s="134" t="s">
        <v>51</v>
      </c>
      <c r="E55" s="135"/>
      <c r="F55" s="136"/>
      <c r="G55" s="136"/>
      <c r="H55" s="137"/>
      <c r="I55" s="295">
        <f>SUM($I$54:$I$54)</f>
        <v>0</v>
      </c>
      <c r="J55" s="138">
        <f>SUM($J$54:$J$54)</f>
        <v>0</v>
      </c>
      <c r="K55" s="200"/>
      <c r="L55" s="147"/>
      <c r="M55" s="147"/>
      <c r="N55" s="475">
        <f t="shared" ref="N55:Y55" si="48">SUM(N54)</f>
        <v>0</v>
      </c>
      <c r="O55" s="393">
        <f t="shared" si="48"/>
        <v>0</v>
      </c>
      <c r="P55" s="475">
        <f t="shared" si="48"/>
        <v>0</v>
      </c>
      <c r="Q55" s="393">
        <f t="shared" si="48"/>
        <v>0</v>
      </c>
      <c r="R55" s="475">
        <f t="shared" si="48"/>
        <v>0</v>
      </c>
      <c r="S55" s="393">
        <f t="shared" si="48"/>
        <v>0</v>
      </c>
      <c r="T55" s="475">
        <f t="shared" si="48"/>
        <v>0</v>
      </c>
      <c r="U55" s="393">
        <f t="shared" si="48"/>
        <v>0</v>
      </c>
      <c r="V55" s="475">
        <f t="shared" si="48"/>
        <v>0</v>
      </c>
      <c r="W55" s="393">
        <f t="shared" si="48"/>
        <v>0</v>
      </c>
      <c r="X55" s="475">
        <f t="shared" si="48"/>
        <v>0</v>
      </c>
      <c r="Y55" s="393">
        <f t="shared" si="48"/>
        <v>0</v>
      </c>
      <c r="Z55" s="162"/>
      <c r="AA55" s="390" t="b">
        <f>SUM(O55,Q55,S55,U55,W55,Y55)=J55</f>
        <v>1</v>
      </c>
    </row>
    <row r="56" spans="1:27" s="124" customFormat="1" ht="6" customHeight="1" x14ac:dyDescent="0.25">
      <c r="A56" s="437"/>
      <c r="B56" s="91"/>
      <c r="C56" s="182"/>
      <c r="D56" s="71"/>
      <c r="E56" s="71"/>
      <c r="F56" s="71"/>
      <c r="G56" s="71"/>
      <c r="H56" s="71"/>
      <c r="I56" s="300"/>
      <c r="J56" s="184"/>
      <c r="K56" s="71"/>
      <c r="L56" s="192"/>
      <c r="M56" s="192"/>
      <c r="N56" s="484"/>
      <c r="O56" s="416"/>
      <c r="P56" s="484"/>
      <c r="Q56" s="416"/>
      <c r="R56" s="484"/>
      <c r="S56" s="416"/>
      <c r="T56" s="484"/>
      <c r="U56" s="416"/>
      <c r="V56" s="484"/>
      <c r="W56" s="416"/>
      <c r="X56" s="484"/>
      <c r="Y56" s="416"/>
    </row>
    <row r="57" spans="1:27" s="162" customFormat="1" ht="18.75" x14ac:dyDescent="0.25">
      <c r="A57" s="427"/>
      <c r="C57" s="193" t="s">
        <v>55</v>
      </c>
      <c r="D57" s="194" t="s">
        <v>54</v>
      </c>
      <c r="E57" s="195"/>
      <c r="H57" s="195"/>
      <c r="I57" s="49"/>
      <c r="J57" s="196"/>
      <c r="K57" s="197"/>
      <c r="N57" s="467"/>
      <c r="P57" s="467"/>
      <c r="R57" s="467"/>
      <c r="T57" s="467"/>
      <c r="V57" s="467"/>
      <c r="X57" s="467"/>
    </row>
    <row r="58" spans="1:27" s="162" customFormat="1" ht="38.25" x14ac:dyDescent="0.2">
      <c r="A58" s="427"/>
      <c r="C58" s="193"/>
      <c r="D58" s="179" t="s">
        <v>86</v>
      </c>
      <c r="E58" s="195"/>
      <c r="H58" s="195"/>
      <c r="I58" s="49"/>
      <c r="J58" s="196"/>
      <c r="K58" s="197"/>
      <c r="L58" s="322" t="s">
        <v>166</v>
      </c>
      <c r="N58" s="467"/>
      <c r="P58" s="467"/>
      <c r="R58" s="467"/>
      <c r="T58" s="467"/>
      <c r="V58" s="467"/>
      <c r="X58" s="467"/>
    </row>
    <row r="59" spans="1:27" s="169" customFormat="1" ht="15" customHeight="1" x14ac:dyDescent="0.25">
      <c r="A59" s="430"/>
      <c r="C59" s="169">
        <v>1</v>
      </c>
      <c r="D59" s="341"/>
      <c r="E59" s="342"/>
      <c r="F59" s="343"/>
      <c r="G59" s="310" t="str">
        <f>IF(ISBLANK($F59), "", $F59*'Preliminary Questions'!$D$51)</f>
        <v/>
      </c>
      <c r="H59" s="342"/>
      <c r="I59" s="313" t="str">
        <f>IF(OR(ISBLANK($F59),ISBLANK($H59)),"",$F59*$H59)</f>
        <v/>
      </c>
      <c r="J59" s="311" t="str">
        <f>IF(OR(ISBLANK($F59),ISBLANK($H59)),"",$G59*$H59)</f>
        <v/>
      </c>
      <c r="K59" s="341"/>
      <c r="N59" s="482"/>
      <c r="O59" s="305" t="str">
        <f t="shared" ref="O59" si="49">IF(AND(ISNUMBER($N59),ISNUMBER($J58)),$N59*$J58,"")</f>
        <v/>
      </c>
      <c r="P59" s="467"/>
      <c r="Q59" s="305" t="str">
        <f t="shared" ref="Q59" si="50">IF(AND(ISNUMBER($P59),ISNUMBER($J58)),$P59*$J58,"")</f>
        <v/>
      </c>
      <c r="R59" s="467"/>
      <c r="S59" s="305" t="str">
        <f t="shared" ref="S59" si="51">IF(AND(ISNUMBER($R59),ISNUMBER($J58)),$R59*$J58,"")</f>
        <v/>
      </c>
      <c r="T59" s="467"/>
      <c r="U59" s="305" t="str">
        <f t="shared" ref="U59" si="52">IF(AND(ISNUMBER($T59),ISNUMBER($J58)),$T59*$J58,"")</f>
        <v/>
      </c>
      <c r="V59" s="467"/>
      <c r="W59" s="305" t="str">
        <f t="shared" ref="W59" si="53">IF(AND(ISNUMBER($V59),ISNUMBER($J58)),$V59*$J58,"")</f>
        <v/>
      </c>
      <c r="X59" s="467"/>
      <c r="Y59" s="305" t="str">
        <f t="shared" ref="Y59" si="54">IF(AND(ISNUMBER($X59),ISNUMBER($J58)),$X59*$J58,"")</f>
        <v/>
      </c>
    </row>
    <row r="60" spans="1:27" s="169" customFormat="1" ht="15" customHeight="1" x14ac:dyDescent="0.25">
      <c r="A60" s="430"/>
      <c r="C60" s="169">
        <v>2</v>
      </c>
      <c r="D60" s="341"/>
      <c r="E60" s="342"/>
      <c r="F60" s="343"/>
      <c r="G60" s="310" t="str">
        <f>IF(ISBLANK($F60), "", $F60*'Preliminary Questions'!$D$51)</f>
        <v/>
      </c>
      <c r="H60" s="342"/>
      <c r="I60" s="313" t="str">
        <f>IF(OR(ISBLANK($F60),ISBLANK($H60)),"",$F60*$H60)</f>
        <v/>
      </c>
      <c r="J60" s="311" t="str">
        <f>IF(OR(ISBLANK($F60),ISBLANK($H60)),"",$G60*$H60)</f>
        <v/>
      </c>
      <c r="K60" s="341"/>
      <c r="N60" s="482"/>
      <c r="O60" s="305" t="str">
        <f t="shared" ref="O60:O63" si="55">IF(AND(ISNUMBER($N60),ISNUMBER($J59)),$N60*$J59,"")</f>
        <v/>
      </c>
      <c r="P60" s="467"/>
      <c r="Q60" s="305" t="str">
        <f t="shared" ref="Q60:Q63" si="56">IF(AND(ISNUMBER($P60),ISNUMBER($J59)),$P60*$J59,"")</f>
        <v/>
      </c>
      <c r="R60" s="467"/>
      <c r="S60" s="305" t="str">
        <f t="shared" ref="S60:S63" si="57">IF(AND(ISNUMBER($R60),ISNUMBER($J59)),$R60*$J59,"")</f>
        <v/>
      </c>
      <c r="T60" s="467"/>
      <c r="U60" s="305" t="str">
        <f t="shared" ref="U60:U63" si="58">IF(AND(ISNUMBER($T60),ISNUMBER($J59)),$T60*$J59,"")</f>
        <v/>
      </c>
      <c r="V60" s="467"/>
      <c r="W60" s="305" t="str">
        <f t="shared" ref="W60:W63" si="59">IF(AND(ISNUMBER($V60),ISNUMBER($J59)),$V60*$J59,"")</f>
        <v/>
      </c>
      <c r="X60" s="467"/>
      <c r="Y60" s="305" t="str">
        <f t="shared" ref="Y60:Y63" si="60">IF(AND(ISNUMBER($X60),ISNUMBER($J59)),$X60*$J59,"")</f>
        <v/>
      </c>
    </row>
    <row r="61" spans="1:27" s="169" customFormat="1" ht="15" customHeight="1" x14ac:dyDescent="0.25">
      <c r="A61" s="430"/>
      <c r="C61" s="169">
        <v>3</v>
      </c>
      <c r="D61" s="341"/>
      <c r="E61" s="342"/>
      <c r="F61" s="343"/>
      <c r="G61" s="310" t="str">
        <f>IF(ISBLANK($F61), "", $F61*'Preliminary Questions'!$D$51)</f>
        <v/>
      </c>
      <c r="H61" s="342"/>
      <c r="I61" s="313" t="str">
        <f>IF(OR(ISBLANK($F61),ISBLANK($H61)),"",$F61*$H61)</f>
        <v/>
      </c>
      <c r="J61" s="311" t="str">
        <f>IF(OR(ISBLANK($F61),ISBLANK($H61)),"",$G61*$H61)</f>
        <v/>
      </c>
      <c r="K61" s="341"/>
      <c r="N61" s="482"/>
      <c r="O61" s="305" t="str">
        <f t="shared" si="55"/>
        <v/>
      </c>
      <c r="P61" s="467"/>
      <c r="Q61" s="305" t="str">
        <f t="shared" si="56"/>
        <v/>
      </c>
      <c r="R61" s="467"/>
      <c r="S61" s="305" t="str">
        <f t="shared" si="57"/>
        <v/>
      </c>
      <c r="T61" s="467"/>
      <c r="U61" s="305" t="str">
        <f t="shared" si="58"/>
        <v/>
      </c>
      <c r="V61" s="467"/>
      <c r="W61" s="305" t="str">
        <f t="shared" si="59"/>
        <v/>
      </c>
      <c r="X61" s="467"/>
      <c r="Y61" s="305" t="str">
        <f t="shared" si="60"/>
        <v/>
      </c>
    </row>
    <row r="62" spans="1:27" s="169" customFormat="1" ht="15" customHeight="1" x14ac:dyDescent="0.25">
      <c r="A62" s="430"/>
      <c r="C62" s="169">
        <v>4</v>
      </c>
      <c r="D62" s="341"/>
      <c r="E62" s="342"/>
      <c r="F62" s="343"/>
      <c r="G62" s="310" t="str">
        <f>IF(ISBLANK($F62), "", $F62*'Preliminary Questions'!$D$51)</f>
        <v/>
      </c>
      <c r="H62" s="342"/>
      <c r="I62" s="313" t="str">
        <f>IF(OR(ISBLANK($F62),ISBLANK($H62)),"",$F62*$H62)</f>
        <v/>
      </c>
      <c r="J62" s="311" t="str">
        <f>IF(OR(ISBLANK($F62),ISBLANK($H62)),"",$G62*$H62)</f>
        <v/>
      </c>
      <c r="K62" s="341"/>
      <c r="N62" s="482"/>
      <c r="O62" s="305" t="str">
        <f t="shared" si="55"/>
        <v/>
      </c>
      <c r="P62" s="467"/>
      <c r="Q62" s="305" t="str">
        <f t="shared" si="56"/>
        <v/>
      </c>
      <c r="R62" s="467"/>
      <c r="S62" s="305" t="str">
        <f t="shared" si="57"/>
        <v/>
      </c>
      <c r="T62" s="467"/>
      <c r="U62" s="305" t="str">
        <f t="shared" si="58"/>
        <v/>
      </c>
      <c r="V62" s="467"/>
      <c r="W62" s="305" t="str">
        <f t="shared" si="59"/>
        <v/>
      </c>
      <c r="X62" s="467"/>
      <c r="Y62" s="305" t="str">
        <f t="shared" si="60"/>
        <v/>
      </c>
    </row>
    <row r="63" spans="1:27" s="169" customFormat="1" ht="15" customHeight="1" thickBot="1" x14ac:dyDescent="0.3">
      <c r="A63" s="430"/>
      <c r="C63" s="169">
        <v>5</v>
      </c>
      <c r="D63" s="341"/>
      <c r="E63" s="342"/>
      <c r="F63" s="343"/>
      <c r="G63" s="310" t="str">
        <f>IF(ISBLANK($F63), "", $F63*'Preliminary Questions'!$D$51)</f>
        <v/>
      </c>
      <c r="H63" s="342"/>
      <c r="I63" s="313" t="str">
        <f>IF(OR(ISBLANK($F63),ISBLANK($H63)),"",$F63*$H63)</f>
        <v/>
      </c>
      <c r="J63" s="311" t="str">
        <f>IF(OR(ISBLANK($F63),ISBLANK($H63)),"",$G63*$H63)</f>
        <v/>
      </c>
      <c r="K63" s="341"/>
      <c r="N63" s="482"/>
      <c r="O63" s="305" t="str">
        <f t="shared" si="55"/>
        <v/>
      </c>
      <c r="P63" s="467"/>
      <c r="Q63" s="305" t="str">
        <f t="shared" si="56"/>
        <v/>
      </c>
      <c r="R63" s="467"/>
      <c r="S63" s="305" t="str">
        <f t="shared" si="57"/>
        <v/>
      </c>
      <c r="T63" s="467"/>
      <c r="U63" s="305" t="str">
        <f t="shared" si="58"/>
        <v/>
      </c>
      <c r="V63" s="467"/>
      <c r="W63" s="305" t="str">
        <f t="shared" si="59"/>
        <v/>
      </c>
      <c r="X63" s="467"/>
      <c r="Y63" s="305" t="str">
        <f t="shared" si="60"/>
        <v/>
      </c>
    </row>
    <row r="64" spans="1:27" s="162" customFormat="1" ht="15.75" customHeight="1" thickBot="1" x14ac:dyDescent="0.3">
      <c r="A64" s="427"/>
      <c r="B64" s="136"/>
      <c r="C64" s="136"/>
      <c r="D64" s="134" t="s">
        <v>51</v>
      </c>
      <c r="E64" s="135"/>
      <c r="F64" s="136"/>
      <c r="G64" s="136"/>
      <c r="H64" s="137"/>
      <c r="I64" s="295">
        <f>SUM($I$59:$I$63)</f>
        <v>0</v>
      </c>
      <c r="J64" s="138">
        <f>SUM($J$59:$J$63)</f>
        <v>0</v>
      </c>
      <c r="K64" s="135"/>
      <c r="L64" s="135"/>
      <c r="M64" s="135"/>
      <c r="N64" s="475">
        <f t="shared" ref="N64:Y64" si="61">SUM(N59:N63)</f>
        <v>0</v>
      </c>
      <c r="O64" s="393">
        <f t="shared" si="61"/>
        <v>0</v>
      </c>
      <c r="P64" s="475">
        <f t="shared" si="61"/>
        <v>0</v>
      </c>
      <c r="Q64" s="393">
        <f t="shared" si="61"/>
        <v>0</v>
      </c>
      <c r="R64" s="475">
        <f t="shared" si="61"/>
        <v>0</v>
      </c>
      <c r="S64" s="393">
        <f t="shared" si="61"/>
        <v>0</v>
      </c>
      <c r="T64" s="475">
        <f t="shared" si="61"/>
        <v>0</v>
      </c>
      <c r="U64" s="393">
        <f t="shared" si="61"/>
        <v>0</v>
      </c>
      <c r="V64" s="475">
        <f t="shared" si="61"/>
        <v>0</v>
      </c>
      <c r="W64" s="393">
        <f t="shared" si="61"/>
        <v>0</v>
      </c>
      <c r="X64" s="475">
        <f t="shared" si="61"/>
        <v>0</v>
      </c>
      <c r="Y64" s="393">
        <f t="shared" si="61"/>
        <v>0</v>
      </c>
      <c r="AA64" s="390" t="b">
        <f>SUM(O64,Q64,S64,U64,W64,Y64)=J64</f>
        <v>1</v>
      </c>
    </row>
    <row r="65" spans="1:27" s="124" customFormat="1" ht="6" customHeight="1" x14ac:dyDescent="0.25">
      <c r="A65" s="437"/>
      <c r="B65" s="91"/>
      <c r="C65" s="182"/>
      <c r="D65" s="71"/>
      <c r="E65" s="71"/>
      <c r="F65" s="71"/>
      <c r="G65" s="71"/>
      <c r="H65" s="71"/>
      <c r="I65" s="300"/>
      <c r="J65" s="184"/>
      <c r="K65" s="71"/>
      <c r="L65" s="192"/>
      <c r="M65" s="192"/>
      <c r="N65" s="484"/>
      <c r="O65" s="416"/>
      <c r="P65" s="484"/>
      <c r="Q65" s="416"/>
      <c r="R65" s="484"/>
      <c r="S65" s="416"/>
      <c r="T65" s="484"/>
      <c r="U65" s="416"/>
      <c r="V65" s="484"/>
      <c r="W65" s="416"/>
      <c r="X65" s="484"/>
      <c r="Y65" s="416"/>
    </row>
    <row r="66" spans="1:27" ht="6" customHeight="1" thickBot="1" x14ac:dyDescent="0.25"/>
    <row r="67" spans="1:27" ht="15.75" thickBot="1" x14ac:dyDescent="0.25">
      <c r="A67" s="433" t="s">
        <v>134</v>
      </c>
      <c r="B67" s="143"/>
      <c r="C67" s="146"/>
      <c r="D67" s="139" t="s">
        <v>52</v>
      </c>
      <c r="E67" s="140"/>
      <c r="F67" s="141"/>
      <c r="G67" s="141"/>
      <c r="H67" s="140"/>
      <c r="I67" s="295">
        <f>SUM($I$18,$I$23,$I$33,$I$38,$I$51,$I$55,$I$64)</f>
        <v>0</v>
      </c>
      <c r="J67" s="142">
        <f>SUM($J$18,$J$23,$J$33,$J$38,$J$51,$J$55,$J$64)</f>
        <v>0</v>
      </c>
      <c r="K67" s="143"/>
      <c r="L67" s="143"/>
      <c r="M67" s="143"/>
      <c r="N67" s="486">
        <f t="shared" ref="N67:Y67" si="62">SUM(N$64,N$55,N$51,N$38,N$33,N$23,N$18)</f>
        <v>0</v>
      </c>
      <c r="O67" s="393">
        <f t="shared" si="62"/>
        <v>0</v>
      </c>
      <c r="P67" s="486">
        <f t="shared" si="62"/>
        <v>0</v>
      </c>
      <c r="Q67" s="393">
        <f t="shared" si="62"/>
        <v>0</v>
      </c>
      <c r="R67" s="486">
        <f t="shared" si="62"/>
        <v>0</v>
      </c>
      <c r="S67" s="393">
        <f t="shared" si="62"/>
        <v>0</v>
      </c>
      <c r="T67" s="486">
        <f t="shared" si="62"/>
        <v>0</v>
      </c>
      <c r="U67" s="393">
        <f t="shared" si="62"/>
        <v>0</v>
      </c>
      <c r="V67" s="486">
        <f t="shared" si="62"/>
        <v>0</v>
      </c>
      <c r="W67" s="393">
        <f t="shared" si="62"/>
        <v>0</v>
      </c>
      <c r="X67" s="486">
        <f t="shared" si="62"/>
        <v>0</v>
      </c>
      <c r="Y67" s="393">
        <f t="shared" si="62"/>
        <v>0</v>
      </c>
      <c r="Z67" s="390" t="b">
        <f>SUM(N67,P67,R67,T67,V67,X67)=1</f>
        <v>0</v>
      </c>
      <c r="AA67" s="390" t="b">
        <f>SUM(O67,Q67,S67,U67,W67,Y67)=J67</f>
        <v>1</v>
      </c>
    </row>
  </sheetData>
  <sheetProtection insertRows="0"/>
  <customSheetViews>
    <customSheetView guid="{A04230FF-BF50-41C0-8904-3CBCAE9CB613}" scale="85" hiddenColumns="1">
      <selection activeCell="C21" sqref="C21"/>
      <pageMargins left="0.75" right="0.75" top="1" bottom="1" header="0.3" footer="0.3"/>
      <pageSetup orientation="portrait"/>
      <headerFooter alignWithMargins="0"/>
    </customSheetView>
    <customSheetView guid="{87669B06-B7AE-4B45-A526-665D94593BF2}" scale="85" hiddenColumns="1">
      <selection activeCell="I28" sqref="I28"/>
      <pageMargins left="0.75" right="0.75" top="1" bottom="1" header="0.3" footer="0.3"/>
      <pageSetup orientation="portrait"/>
      <headerFooter alignWithMargins="0"/>
    </customSheetView>
  </customSheetViews>
  <mergeCells count="18">
    <mergeCell ref="Z9:AA9"/>
    <mergeCell ref="N7:Y7"/>
    <mergeCell ref="P8:Q8"/>
    <mergeCell ref="R8:S8"/>
    <mergeCell ref="T8:U8"/>
    <mergeCell ref="V8:W8"/>
    <mergeCell ref="X8:Y8"/>
    <mergeCell ref="Z8:AA8"/>
    <mergeCell ref="N8:O8"/>
    <mergeCell ref="K7:K9"/>
    <mergeCell ref="L7:L9"/>
    <mergeCell ref="M7:M9"/>
    <mergeCell ref="E7:E9"/>
    <mergeCell ref="F7:F9"/>
    <mergeCell ref="G7:G9"/>
    <mergeCell ref="H7:H9"/>
    <mergeCell ref="I7:I9"/>
    <mergeCell ref="J7:J9"/>
  </mergeCells>
  <conditionalFormatting sqref="A2:XFD12 A19:XFD20 AB18:IV18 A24:XFD25 A23:Y23 AB23:IV23 A34:XFD35 AB33:IV33 A39:XFD41 AB38:IV38 A52:XFD53 AB51:IV51 A56:XFD63 AB55:IV55 A65:XFD66 AB64:IV64 A68:XFD65536 AB67:IV67 A67:Y67 A1:H1 K1:XFD1 A13:N17 Z13:XFD17 A21:N22 Z21:XFD22 A26:N32 Z26:XFD32 A36:N37 Z36:XFD37 A47:XFD48 A42:N46 Z42:XFD46 A49:N50 Z49:XFD50 A54:N54 Z54:XFD54 A18:Y18 A33:Y33 A38:Y38 A51:Y51 A55:Y55 A64:Y64">
    <cfRule type="expression" dxfId="218" priority="37" stopIfTrue="1">
      <formula>IF(Tab_3_Answer="No",1,0)</formula>
    </cfRule>
  </conditionalFormatting>
  <conditionalFormatting sqref="F7:F67 I7:I67">
    <cfRule type="expression" dxfId="217" priority="36" stopIfTrue="1">
      <formula>IF(Other_Currency="No",1,0)</formula>
    </cfRule>
  </conditionalFormatting>
  <conditionalFormatting sqref="Z18:AA18">
    <cfRule type="expression" dxfId="216" priority="35" stopIfTrue="1">
      <formula>IF(Tab_1_Answer="No",1,0)</formula>
    </cfRule>
  </conditionalFormatting>
  <conditionalFormatting sqref="Z18:AA18">
    <cfRule type="containsText" dxfId="215" priority="33" stopIfTrue="1" operator="containsText" text="false">
      <formula>NOT(ISERROR(SEARCH("false",Z18)))</formula>
    </cfRule>
    <cfRule type="containsText" dxfId="214" priority="34" stopIfTrue="1" operator="containsText" text="true">
      <formula>NOT(ISERROR(SEARCH("true",Z18)))</formula>
    </cfRule>
  </conditionalFormatting>
  <conditionalFormatting sqref="Z23:AA23">
    <cfRule type="expression" dxfId="213" priority="32" stopIfTrue="1">
      <formula>IF(Tab_1_Answer="No",1,0)</formula>
    </cfRule>
  </conditionalFormatting>
  <conditionalFormatting sqref="Z23:AA23">
    <cfRule type="containsText" dxfId="212" priority="30" stopIfTrue="1" operator="containsText" text="false">
      <formula>NOT(ISERROR(SEARCH("false",Z23)))</formula>
    </cfRule>
    <cfRule type="containsText" dxfId="211" priority="31" stopIfTrue="1" operator="containsText" text="true">
      <formula>NOT(ISERROR(SEARCH("true",Z23)))</formula>
    </cfRule>
  </conditionalFormatting>
  <conditionalFormatting sqref="Z33:AA33">
    <cfRule type="expression" dxfId="210" priority="29" stopIfTrue="1">
      <formula>IF(Tab_1_Answer="No",1,0)</formula>
    </cfRule>
  </conditionalFormatting>
  <conditionalFormatting sqref="Z33:AA33">
    <cfRule type="containsText" dxfId="209" priority="27" stopIfTrue="1" operator="containsText" text="false">
      <formula>NOT(ISERROR(SEARCH("false",Z33)))</formula>
    </cfRule>
    <cfRule type="containsText" dxfId="208" priority="28" stopIfTrue="1" operator="containsText" text="true">
      <formula>NOT(ISERROR(SEARCH("true",Z33)))</formula>
    </cfRule>
  </conditionalFormatting>
  <conditionalFormatting sqref="Z38:AA38">
    <cfRule type="expression" dxfId="207" priority="26" stopIfTrue="1">
      <formula>IF(Tab_1_Answer="No",1,0)</formula>
    </cfRule>
  </conditionalFormatting>
  <conditionalFormatting sqref="Z38:AA38">
    <cfRule type="containsText" dxfId="206" priority="24" stopIfTrue="1" operator="containsText" text="false">
      <formula>NOT(ISERROR(SEARCH("false",Z38)))</formula>
    </cfRule>
    <cfRule type="containsText" dxfId="205" priority="25" stopIfTrue="1" operator="containsText" text="true">
      <formula>NOT(ISERROR(SEARCH("true",Z38)))</formula>
    </cfRule>
  </conditionalFormatting>
  <conditionalFormatting sqref="Z51:AA51">
    <cfRule type="expression" dxfId="204" priority="23" stopIfTrue="1">
      <formula>IF(Tab_1_Answer="No",1,0)</formula>
    </cfRule>
  </conditionalFormatting>
  <conditionalFormatting sqref="Z51:AA51">
    <cfRule type="containsText" dxfId="203" priority="21" stopIfTrue="1" operator="containsText" text="false">
      <formula>NOT(ISERROR(SEARCH("false",Z51)))</formula>
    </cfRule>
    <cfRule type="containsText" dxfId="202" priority="22" stopIfTrue="1" operator="containsText" text="true">
      <formula>NOT(ISERROR(SEARCH("true",Z51)))</formula>
    </cfRule>
  </conditionalFormatting>
  <conditionalFormatting sqref="Z55:AA55">
    <cfRule type="expression" dxfId="201" priority="20" stopIfTrue="1">
      <formula>IF(Tab_1_Answer="No",1,0)</formula>
    </cfRule>
  </conditionalFormatting>
  <conditionalFormatting sqref="Z55:AA55">
    <cfRule type="containsText" dxfId="200" priority="18" stopIfTrue="1" operator="containsText" text="false">
      <formula>NOT(ISERROR(SEARCH("false",Z55)))</formula>
    </cfRule>
    <cfRule type="containsText" dxfId="199" priority="19" stopIfTrue="1" operator="containsText" text="true">
      <formula>NOT(ISERROR(SEARCH("true",Z55)))</formula>
    </cfRule>
  </conditionalFormatting>
  <conditionalFormatting sqref="Z64:AA64">
    <cfRule type="expression" dxfId="198" priority="17" stopIfTrue="1">
      <formula>IF(Tab_1_Answer="No",1,0)</formula>
    </cfRule>
  </conditionalFormatting>
  <conditionalFormatting sqref="Z64:AA64">
    <cfRule type="containsText" dxfId="197" priority="15" stopIfTrue="1" operator="containsText" text="false">
      <formula>NOT(ISERROR(SEARCH("false",Z64)))</formula>
    </cfRule>
    <cfRule type="containsText" dxfId="196" priority="16" stopIfTrue="1" operator="containsText" text="true">
      <formula>NOT(ISERROR(SEARCH("true",Z64)))</formula>
    </cfRule>
  </conditionalFormatting>
  <conditionalFormatting sqref="I1:J1">
    <cfRule type="expression" dxfId="195" priority="11" stopIfTrue="1">
      <formula>IF(Tab_1_Answer="No",1,0)</formula>
    </cfRule>
  </conditionalFormatting>
  <conditionalFormatting sqref="Z67:AA67">
    <cfRule type="expression" dxfId="194" priority="10" stopIfTrue="1">
      <formula>IF(Tab_1_Answer="No",1,0)</formula>
    </cfRule>
  </conditionalFormatting>
  <conditionalFormatting sqref="Z67:AA67">
    <cfRule type="containsText" dxfId="193" priority="8" stopIfTrue="1" operator="containsText" text="false">
      <formula>NOT(ISERROR(SEARCH("false",Z67)))</formula>
    </cfRule>
    <cfRule type="containsText" dxfId="192" priority="9" stopIfTrue="1" operator="containsText" text="true">
      <formula>NOT(ISERROR(SEARCH("true",Z67)))</formula>
    </cfRule>
  </conditionalFormatting>
  <conditionalFormatting sqref="O13:Y17">
    <cfRule type="expression" dxfId="191" priority="7" stopIfTrue="1">
      <formula>IF(Tab_2_Answer="No",1,0)</formula>
    </cfRule>
  </conditionalFormatting>
  <conditionalFormatting sqref="O21:Y22">
    <cfRule type="expression" dxfId="190" priority="6" stopIfTrue="1">
      <formula>IF(Tab_2_Answer="No",1,0)</formula>
    </cfRule>
  </conditionalFormatting>
  <conditionalFormatting sqref="O26:Y32">
    <cfRule type="expression" dxfId="189" priority="5" stopIfTrue="1">
      <formula>IF(Tab_2_Answer="No",1,0)</formula>
    </cfRule>
  </conditionalFormatting>
  <conditionalFormatting sqref="O36:Y37">
    <cfRule type="expression" dxfId="188" priority="4" stopIfTrue="1">
      <formula>IF(Tab_2_Answer="No",1,0)</formula>
    </cfRule>
  </conditionalFormatting>
  <conditionalFormatting sqref="O42:Y46">
    <cfRule type="expression" dxfId="187" priority="3" stopIfTrue="1">
      <formula>IF(Tab_2_Answer="No",1,0)</formula>
    </cfRule>
  </conditionalFormatting>
  <conditionalFormatting sqref="O49:Y50">
    <cfRule type="expression" dxfId="186" priority="2" stopIfTrue="1">
      <formula>IF(Tab_2_Answer="No",1,0)</formula>
    </cfRule>
  </conditionalFormatting>
  <conditionalFormatting sqref="O54:Y54">
    <cfRule type="expression" dxfId="185" priority="1" stopIfTrue="1">
      <formula>IF(Tab_2_Answer="No",1,0)</formula>
    </cfRule>
  </conditionalFormatting>
  <dataValidations xWindow="720" yWindow="821" count="26">
    <dataValidation type="list" allowBlank="1" showInputMessage="1" showErrorMessage="1" sqref="E28" xr:uid="{00000000-0002-0000-0400-000000000000}">
      <formula1>"Cars, Total"</formula1>
    </dataValidation>
    <dataValidation type="list" allowBlank="1" showInputMessage="1" showErrorMessage="1" sqref="E29" xr:uid="{00000000-0002-0000-0400-000001000000}">
      <formula1>"Vans,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E30" xr:uid="{00000000-0002-0000-0400-000002000000}">
      <formula1>"Bus,Person,Total"</formula1>
    </dataValidation>
    <dataValidation type="list" allowBlank="1" showInputMessage="1" showErrorMessage="1" sqref="E34" xr:uid="{00000000-0002-0000-0400-000003000000}">
      <formula1>"Gallons, Liters"</formula1>
    </dataValidation>
    <dataValidation type="list" allowBlank="1" showInputMessage="1" showErrorMessage="1" sqref="E20" xr:uid="{00000000-0002-0000-0400-000004000000}">
      <formula1>"Days"</formula1>
    </dataValidation>
    <dataValidation type="list" allowBlank="1" showInputMessage="1" showErrorMessage="1" sqref="E19 E24 E39" xr:uid="{00000000-0002-0000-0400-000005000000}">
      <formula1>#REF!</formula1>
    </dataValidation>
    <dataValidation type="list" allowBlank="1" showErrorMessage="1" sqref="H34" xr:uid="{00000000-0002-0000-0400-000006000000}">
      <formula1>#REF!</formula1>
    </dataValidation>
    <dataValidation type="list" allowBlank="1" showInputMessage="1" showErrorMessage="1" sqref="E26" xr:uid="{00000000-0002-0000-0400-000007000000}">
      <formula1>"Flights, Total"</formula1>
    </dataValidation>
    <dataValidation allowBlank="1" showErrorMessage="1" sqref="H32" xr:uid="{00000000-0002-0000-0400-000008000000}"/>
    <dataValidation type="list" allowBlank="1" showInputMessage="1" showErrorMessage="1" sqref="E54" xr:uid="{00000000-0002-0000-0400-000009000000}">
      <formula1>"Hours, Days, 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31" xr:uid="{00000000-0002-0000-0400-00000A000000}">
      <formula1>"Gallons, Liters, Miles, Kilometers, Total"</formula1>
    </dataValidation>
    <dataValidation type="list" allowBlank="1" showInputMessage="1" showErrorMessage="1" prompt="The units for outreach labor needed to identify potential program recipients should be entered in hours or days.  If you only have a total estimate, choose &quot;Total&quot; and enter 1 for &quot;# of Units.&quot;" sqref="E13:E17" xr:uid="{00000000-0002-0000-0400-00000B000000}">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3:G17 G21:G22 G26:G32 G36:G37 G42:G46 G49:G50 G54 G59:G63" xr:uid="{00000000-0002-0000-0400-00000C000000}"/>
    <dataValidation allowBlank="1" showInputMessage="1" showErrorMessage="1" prompt="Please specify if the car was rented or owned by J-PAL/IPA or the implementing partner. " sqref="K28" xr:uid="{00000000-0002-0000-0400-00000D000000}"/>
    <dataValidation allowBlank="1" showInputMessage="1" showErrorMessage="1" prompt="Please specify if the van was rented or owned by J-PAL/IPA or the implementing partner." sqref="K29" xr:uid="{00000000-0002-0000-0400-00000E000000}"/>
    <dataValidation allowBlank="1" showInputMessage="1" showErrorMessage="1" prompt="Please specify what form of transportation was taken." sqref="K32" xr:uid="{00000000-0002-0000-0400-00000F000000}"/>
    <dataValidation type="list" allowBlank="1" showInputMessage="1" showErrorMessage="1" prompt="Units for staff per diem should be in days or amount per person. If you only have a total cost available, choose &quot;Total&quot; and enter 1 in &quot;# of Units.&quot;" sqref="E36:E37" xr:uid="{00000000-0002-0000-0400-000010000000}">
      <formula1>"Days,Person,Total"</formula1>
    </dataValidation>
    <dataValidation allowBlank="1" showInputMessage="1" showErrorMessage="1" prompt="Please describe the specific materials used in the identification phase of the intervention, i.e. paper, etc." sqref="K42" xr:uid="{00000000-0002-0000-0400-000011000000}"/>
    <dataValidation type="list" allowBlank="1" showInputMessage="1" showErrorMessage="1" prompt="The units for cost of labor for developing materials used for identification of potential program recipients should be in hours or days. If you only have a total cost available, choose &quot;Total&quot; and enter 1 in &quot;# of Units.&quot;" sqref="E49:E50" xr:uid="{00000000-0002-0000-0400-000012000000}">
      <formula1>"Hours,Days,Total"</formula1>
    </dataValidation>
    <dataValidation allowBlank="1" showInputMessage="1" showErrorMessage="1" prompt="Please describe the specific materials and how they were used." sqref="K43:K47" xr:uid="{00000000-0002-0000-0400-000013000000}"/>
    <dataValidation allowBlank="1" showInputMessage="1" showErrorMessage="1" prompt="Please describe workers' main tasks or duties, such as conducting a survey or census." sqref="K13:K17" xr:uid="{00000000-0002-0000-0400-000014000000}"/>
    <dataValidation allowBlank="1" showInputMessage="1" showErrorMessage="1" prompt="Please specify the type of lodging." sqref="K21:K22" xr:uid="{00000000-0002-0000-0400-000015000000}"/>
    <dataValidation type="list" allowBlank="1" showInputMessage="1" showErrorMessage="1" prompt="The units for lodging should be in nights or per person. If you only have the total cost available, choose &quot;Total&quot; and enter 1 in &quot;# of Units&quot;" sqref="E21:E22" xr:uid="{00000000-0002-0000-0400-000016000000}">
      <formula1>"Nights,Person,Total"</formula1>
    </dataValidation>
    <dataValidation allowBlank="1" showInputMessage="1" showErrorMessage="1" prompt="Please describe the origin and destination of each flight." sqref="K26" xr:uid="{00000000-0002-0000-0400-000017000000}"/>
    <dataValidation allowBlank="1" showInputMessage="1" showErrorMessage="1" prompt="Checks that all percentage shares add up to 100%._x000a__x000a_" sqref="Z67" xr:uid="{F31EF6AD-B5E1-4E67-BD3D-CD6CA0980BD2}"/>
    <dataValidation allowBlank="1" showInputMessage="1" showErrorMessage="1" prompt="Checks that resulting USD shares add up to total USD calculated in I13._x000a_" sqref="AA18 AA23 AA33 AA38 AA51 AA55 AA64 AA67" xr:uid="{00000000-0002-0000-0400-000019000000}"/>
  </dataValidations>
  <pageMargins left="0.75" right="0.75" top="1" bottom="1" header="0.3" footer="0.3"/>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AD65"/>
  <sheetViews>
    <sheetView topLeftCell="B61" zoomScale="70" zoomScaleNormal="70" workbookViewId="0">
      <selection activeCell="K78" sqref="K78"/>
    </sheetView>
  </sheetViews>
  <sheetFormatPr defaultColWidth="8.7109375" defaultRowHeight="15" outlineLevelRow="1" outlineLevelCol="1" x14ac:dyDescent="0.25"/>
  <cols>
    <col min="1" max="1" width="8.7109375" style="437" hidden="1" customWidth="1" outlineLevel="1"/>
    <col min="2" max="2" width="2.7109375" style="2" customWidth="1" collapsed="1"/>
    <col min="3" max="3" width="2.7109375" style="2"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30" s="437" customFormat="1" outlineLevel="1" x14ac:dyDescent="0.25">
      <c r="B1" s="450" t="s">
        <v>266</v>
      </c>
      <c r="C1" s="438"/>
      <c r="D1" s="438"/>
      <c r="E1" s="438"/>
      <c r="F1" s="438"/>
      <c r="G1" s="438"/>
      <c r="H1" s="438"/>
      <c r="I1" s="425" t="s">
        <v>271</v>
      </c>
      <c r="J1" s="426" t="s">
        <v>71</v>
      </c>
      <c r="K1" s="438"/>
      <c r="L1" s="438"/>
      <c r="M1" s="438"/>
      <c r="N1" s="487"/>
      <c r="O1" s="427" t="s">
        <v>216</v>
      </c>
      <c r="P1" s="469"/>
      <c r="Q1" s="427" t="s">
        <v>246</v>
      </c>
      <c r="R1" s="469"/>
      <c r="S1" s="427" t="s">
        <v>217</v>
      </c>
      <c r="T1" s="469"/>
      <c r="U1" s="427" t="s">
        <v>218</v>
      </c>
      <c r="V1" s="469"/>
      <c r="W1" s="427" t="s">
        <v>219</v>
      </c>
      <c r="X1" s="487"/>
      <c r="Y1" s="427" t="s">
        <v>220</v>
      </c>
    </row>
    <row r="2" spans="1:30" s="79" customFormat="1" ht="24" customHeight="1" x14ac:dyDescent="0.35">
      <c r="A2" s="450" t="s">
        <v>266</v>
      </c>
      <c r="B2" s="78" t="s">
        <v>223</v>
      </c>
      <c r="C2" s="282" t="s">
        <v>236</v>
      </c>
      <c r="D2" s="78"/>
      <c r="E2" s="78"/>
      <c r="F2" s="78"/>
      <c r="G2" s="78"/>
      <c r="H2" s="78"/>
      <c r="I2" s="78"/>
      <c r="J2" s="78"/>
      <c r="K2" s="78"/>
      <c r="L2" s="78"/>
      <c r="M2" s="78"/>
      <c r="N2" s="488"/>
      <c r="P2" s="488"/>
      <c r="R2" s="488"/>
      <c r="T2" s="488"/>
      <c r="V2" s="488"/>
      <c r="X2" s="488"/>
    </row>
    <row r="3" spans="1:30" s="79" customFormat="1" ht="15" customHeight="1" x14ac:dyDescent="0.25">
      <c r="A3" s="437"/>
      <c r="B3" s="78"/>
      <c r="C3" s="78"/>
      <c r="D3" s="78"/>
      <c r="E3" s="78"/>
      <c r="F3" s="78"/>
      <c r="G3" s="78"/>
      <c r="H3" s="78"/>
      <c r="I3" s="78"/>
      <c r="J3" s="78"/>
      <c r="K3" s="78"/>
      <c r="L3" s="78"/>
      <c r="M3" s="78"/>
      <c r="N3" s="488"/>
      <c r="P3" s="488"/>
      <c r="R3" s="488"/>
      <c r="T3" s="488"/>
      <c r="V3" s="488"/>
      <c r="X3" s="488"/>
    </row>
    <row r="4" spans="1:30" s="79" customFormat="1" ht="15" customHeight="1" x14ac:dyDescent="0.25">
      <c r="A4" s="437"/>
      <c r="B4" s="78"/>
      <c r="C4" s="78"/>
      <c r="D4" s="78"/>
      <c r="E4" s="78"/>
      <c r="F4" s="78"/>
      <c r="G4" s="78"/>
      <c r="H4" s="78"/>
      <c r="I4" s="78"/>
      <c r="J4" s="78"/>
      <c r="K4" s="78"/>
      <c r="L4" s="78"/>
      <c r="M4" s="78"/>
      <c r="N4" s="488"/>
      <c r="P4" s="488"/>
      <c r="R4" s="488"/>
      <c r="T4" s="488"/>
      <c r="V4" s="488"/>
      <c r="X4" s="488"/>
    </row>
    <row r="5" spans="1:30" s="79" customFormat="1" ht="15" customHeight="1" x14ac:dyDescent="0.25">
      <c r="A5" s="437"/>
      <c r="B5" s="78"/>
      <c r="C5" s="78"/>
      <c r="D5" s="78"/>
      <c r="E5" s="78"/>
      <c r="F5" s="78"/>
      <c r="G5" s="78"/>
      <c r="H5" s="78"/>
      <c r="I5" s="78"/>
      <c r="J5" s="78"/>
      <c r="K5" s="78"/>
      <c r="L5" s="78"/>
      <c r="M5" s="78"/>
      <c r="N5" s="488"/>
      <c r="P5" s="488"/>
      <c r="R5" s="488"/>
      <c r="T5" s="488"/>
      <c r="V5" s="488"/>
      <c r="X5" s="488"/>
    </row>
    <row r="6" spans="1:30" s="80" customFormat="1" ht="15" customHeight="1" x14ac:dyDescent="0.25">
      <c r="A6" s="439"/>
      <c r="N6" s="489"/>
      <c r="P6" s="489"/>
      <c r="R6" s="489"/>
      <c r="T6" s="489"/>
      <c r="V6" s="489"/>
      <c r="X6" s="489"/>
    </row>
    <row r="7" spans="1:30" x14ac:dyDescent="0.25">
      <c r="B7" s="124"/>
      <c r="C7" s="124"/>
      <c r="D7" s="409"/>
      <c r="E7" s="568" t="s">
        <v>25</v>
      </c>
      <c r="F7" s="572" t="s">
        <v>84</v>
      </c>
      <c r="G7" s="572" t="s">
        <v>24</v>
      </c>
      <c r="H7" s="568" t="s">
        <v>3</v>
      </c>
      <c r="I7" s="572" t="s">
        <v>159</v>
      </c>
      <c r="J7" s="572" t="s">
        <v>158</v>
      </c>
      <c r="K7" s="565" t="s">
        <v>94</v>
      </c>
      <c r="L7" s="568" t="s">
        <v>173</v>
      </c>
      <c r="M7" s="568" t="s">
        <v>4</v>
      </c>
      <c r="N7" s="571" t="s">
        <v>221</v>
      </c>
      <c r="O7" s="571"/>
      <c r="P7" s="571"/>
      <c r="Q7" s="571"/>
      <c r="R7" s="571"/>
      <c r="S7" s="571"/>
      <c r="T7" s="571"/>
      <c r="U7" s="571"/>
      <c r="V7" s="571"/>
      <c r="W7" s="571"/>
      <c r="X7" s="571"/>
      <c r="Y7" s="571"/>
      <c r="Z7" s="45"/>
      <c r="AA7" s="45"/>
      <c r="AB7" s="175"/>
      <c r="AC7" s="175"/>
      <c r="AD7" s="175"/>
    </row>
    <row r="8" spans="1:30" ht="25.9" customHeight="1" x14ac:dyDescent="0.25">
      <c r="B8" s="124"/>
      <c r="C8" s="124"/>
      <c r="D8" s="124"/>
      <c r="E8" s="569"/>
      <c r="F8" s="573"/>
      <c r="G8" s="573"/>
      <c r="H8" s="569"/>
      <c r="I8" s="573"/>
      <c r="J8" s="573"/>
      <c r="K8" s="566"/>
      <c r="L8" s="569"/>
      <c r="M8" s="569"/>
      <c r="N8" s="542" t="s">
        <v>216</v>
      </c>
      <c r="O8" s="542"/>
      <c r="P8" s="542" t="s">
        <v>246</v>
      </c>
      <c r="Q8" s="542"/>
      <c r="R8" s="542" t="s">
        <v>217</v>
      </c>
      <c r="S8" s="542"/>
      <c r="T8" s="542" t="s">
        <v>218</v>
      </c>
      <c r="U8" s="542"/>
      <c r="V8" s="542" t="s">
        <v>219</v>
      </c>
      <c r="W8" s="542"/>
      <c r="X8" s="542" t="s">
        <v>220</v>
      </c>
      <c r="Y8" s="542"/>
      <c r="Z8" s="540" t="s">
        <v>244</v>
      </c>
      <c r="AA8" s="540"/>
      <c r="AB8" s="125"/>
      <c r="AC8" s="125"/>
      <c r="AD8" s="125"/>
    </row>
    <row r="9" spans="1:30" s="15" customFormat="1" x14ac:dyDescent="0.25">
      <c r="A9" s="437"/>
      <c r="B9" s="62"/>
      <c r="C9" s="62"/>
      <c r="D9" s="59"/>
      <c r="E9" s="570"/>
      <c r="F9" s="574"/>
      <c r="G9" s="574"/>
      <c r="H9" s="570"/>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41" t="s">
        <v>245</v>
      </c>
      <c r="AA9" s="541"/>
      <c r="AB9" s="125"/>
      <c r="AC9" s="125"/>
      <c r="AD9" s="125"/>
    </row>
    <row r="10" spans="1:30" s="15" customFormat="1" ht="3" customHeight="1" thickBot="1" x14ac:dyDescent="0.3">
      <c r="A10" s="437"/>
      <c r="B10" s="2"/>
      <c r="C10" s="2"/>
      <c r="D10" s="2"/>
      <c r="E10" s="2"/>
      <c r="F10" s="2"/>
      <c r="G10" s="2"/>
      <c r="H10" s="2"/>
      <c r="I10" s="2"/>
      <c r="J10" s="2"/>
      <c r="K10" s="2"/>
      <c r="L10" s="2"/>
      <c r="M10" s="2"/>
      <c r="N10" s="482"/>
      <c r="O10" s="171"/>
      <c r="P10" s="482"/>
      <c r="Q10" s="171"/>
      <c r="R10" s="482"/>
      <c r="S10" s="171"/>
      <c r="T10" s="482"/>
      <c r="U10" s="171"/>
      <c r="V10" s="482"/>
      <c r="W10" s="171"/>
      <c r="X10" s="482"/>
      <c r="Y10" s="171"/>
      <c r="Z10" s="171"/>
      <c r="AA10" s="171"/>
      <c r="AB10" s="171"/>
      <c r="AC10" s="171"/>
      <c r="AD10" s="171"/>
    </row>
    <row r="11" spans="1:30" s="15" customFormat="1" ht="19.5" thickBot="1" x14ac:dyDescent="0.3">
      <c r="A11" s="437"/>
      <c r="B11" s="62"/>
      <c r="C11" s="148" t="s">
        <v>33</v>
      </c>
      <c r="D11" s="65" t="s">
        <v>7</v>
      </c>
      <c r="E11" s="62"/>
      <c r="F11" s="62"/>
      <c r="G11" s="62"/>
      <c r="H11" s="62"/>
      <c r="I11" s="62"/>
      <c r="J11" s="62"/>
      <c r="K11" s="77"/>
      <c r="L11" s="57"/>
      <c r="M11" s="57"/>
      <c r="N11" s="482"/>
      <c r="O11" s="363"/>
      <c r="P11" s="482"/>
      <c r="Q11" s="171"/>
      <c r="R11" s="482"/>
      <c r="S11" s="171"/>
      <c r="T11" s="482"/>
      <c r="U11" s="171"/>
      <c r="V11" s="482"/>
      <c r="W11" s="171"/>
      <c r="X11" s="482"/>
      <c r="Y11" s="171"/>
      <c r="Z11" s="171"/>
      <c r="AA11" s="171"/>
      <c r="AB11" s="171"/>
      <c r="AC11" s="395"/>
      <c r="AD11" s="396" t="s">
        <v>249</v>
      </c>
    </row>
    <row r="12" spans="1:30" s="15" customFormat="1" ht="65.25" thickBot="1" x14ac:dyDescent="0.3">
      <c r="A12" s="437"/>
      <c r="B12" s="62"/>
      <c r="C12" s="62">
        <v>1</v>
      </c>
      <c r="D12" s="62" t="s">
        <v>191</v>
      </c>
      <c r="E12" s="345"/>
      <c r="F12" s="345"/>
      <c r="G12" s="314" t="str">
        <f>IF(ISBLANK($F12), "", $F12*'Preliminary Questions'!$D$51)</f>
        <v/>
      </c>
      <c r="H12" s="345"/>
      <c r="I12" s="314" t="str">
        <f>IF(OR(ISBLANK($F12),ISBLANK($H12)),"",$F12*$H12)</f>
        <v/>
      </c>
      <c r="J12" s="314" t="str">
        <f>IF(OR(ISBLANK($F12),ISBLANK($H12)),"",$G12*$H12)</f>
        <v/>
      </c>
      <c r="K12" s="346"/>
      <c r="L12" s="57" t="s">
        <v>184</v>
      </c>
      <c r="M12" s="57"/>
      <c r="N12" s="467"/>
      <c r="O12" s="305" t="str">
        <f>IF(AND(ISNUMBER($N12),ISNUMBER($J12)),$N12*$J12,"")</f>
        <v/>
      </c>
      <c r="P12" s="467"/>
      <c r="Q12" s="305" t="str">
        <f>IF(AND(ISNUMBER($P12),ISNUMBER($J12)),$P12*$J12,"")</f>
        <v/>
      </c>
      <c r="R12" s="467"/>
      <c r="S12" s="305" t="str">
        <f>IF(AND(ISNUMBER($R12),ISNUMBER($J12)),$R12*$J12,"")</f>
        <v/>
      </c>
      <c r="T12" s="467"/>
      <c r="U12" s="305" t="str">
        <f>IF(AND(ISNUMBER($T12),ISNUMBER($J12)),$T12*$J12,"")</f>
        <v/>
      </c>
      <c r="V12" s="467"/>
      <c r="W12" s="305" t="str">
        <f>IF(AND(ISNUMBER($V12),ISNUMBER($J12)),$V12*$J12,"")</f>
        <v/>
      </c>
      <c r="X12" s="467"/>
      <c r="Y12" s="305" t="str">
        <f>IF(AND(ISNUMBER($X12),ISNUMBER($J12)),$X12*$J12,"")</f>
        <v/>
      </c>
      <c r="Z12" s="171"/>
      <c r="AA12" s="171"/>
      <c r="AB12" s="171"/>
      <c r="AC12" s="404" t="s">
        <v>247</v>
      </c>
      <c r="AD12" s="394"/>
    </row>
    <row r="13" spans="1:30" s="15" customFormat="1" ht="27" thickBot="1" x14ac:dyDescent="0.3">
      <c r="A13" s="437"/>
      <c r="B13" s="62"/>
      <c r="C13" s="62">
        <v>2</v>
      </c>
      <c r="D13" s="62" t="s">
        <v>192</v>
      </c>
      <c r="E13" s="307" t="s">
        <v>134</v>
      </c>
      <c r="F13" s="345"/>
      <c r="G13" s="314" t="str">
        <f>IF(ISBLANK($F13), "", $F13*'Preliminary Questions'!$D$51)</f>
        <v/>
      </c>
      <c r="H13" s="307">
        <v>1</v>
      </c>
      <c r="I13" s="307" t="str">
        <f>IF(ISBLANK($F13),"",$F13*$H13)</f>
        <v/>
      </c>
      <c r="J13" s="314" t="str">
        <f>IF(ISBLANK($F13),"",$G13*$H13)</f>
        <v/>
      </c>
      <c r="K13" s="337"/>
      <c r="L13" s="57" t="s">
        <v>111</v>
      </c>
      <c r="M13" s="57"/>
      <c r="N13" s="467"/>
      <c r="O13" s="305" t="str">
        <f t="shared" ref="O13:O14" si="0">IF(AND(ISNUMBER($N13),ISNUMBER($J13)),$N13*$J13,"")</f>
        <v/>
      </c>
      <c r="P13" s="467"/>
      <c r="Q13" s="305" t="str">
        <f t="shared" ref="Q13:Q14" si="1">IF(AND(ISNUMBER($P13),ISNUMBER($J13)),$P13*$J13,"")</f>
        <v/>
      </c>
      <c r="R13" s="467"/>
      <c r="S13" s="305" t="str">
        <f t="shared" ref="S13:S14" si="2">IF(AND(ISNUMBER($R13),ISNUMBER($J13)),$R13*$J13,"")</f>
        <v/>
      </c>
      <c r="T13" s="467"/>
      <c r="U13" s="305" t="str">
        <f t="shared" ref="U13:U14" si="3">IF(AND(ISNUMBER($T13),ISNUMBER($J13)),$T13*$J13,"")</f>
        <v/>
      </c>
      <c r="V13" s="467"/>
      <c r="W13" s="305" t="str">
        <f t="shared" ref="W13:W14" si="4">IF(AND(ISNUMBER($V13),ISNUMBER($J13)),$V13*$J13,"")</f>
        <v/>
      </c>
      <c r="X13" s="467"/>
      <c r="Y13" s="305" t="str">
        <f t="shared" ref="Y13:Y14" si="5">IF(AND(ISNUMBER($X13),ISNUMBER($J13)),$X13*$J13,"")</f>
        <v/>
      </c>
      <c r="Z13" s="171"/>
      <c r="AA13" s="171"/>
      <c r="AB13" s="171"/>
      <c r="AC13" s="405" t="s">
        <v>248</v>
      </c>
      <c r="AD13" s="394"/>
    </row>
    <row r="14" spans="1:30" s="15" customFormat="1" ht="27" thickBot="1" x14ac:dyDescent="0.3">
      <c r="A14" s="437"/>
      <c r="B14" s="62"/>
      <c r="C14" s="62">
        <v>3</v>
      </c>
      <c r="D14" s="62" t="s">
        <v>21</v>
      </c>
      <c r="E14" s="345"/>
      <c r="F14" s="345"/>
      <c r="G14" s="314" t="str">
        <f>IF(ISBLANK($F14), "", $F14*'Preliminary Questions'!$D$51)</f>
        <v/>
      </c>
      <c r="H14" s="345"/>
      <c r="I14" s="314" t="str">
        <f>IF(OR(ISBLANK($F14),ISBLANK($H14)),"",$F14*$H14)</f>
        <v/>
      </c>
      <c r="J14" s="314" t="str">
        <f>IF(OR(ISBLANK($F14),ISBLANK($H14)),"",$G14*$H14)</f>
        <v/>
      </c>
      <c r="K14" s="346"/>
      <c r="L14" s="57" t="s">
        <v>92</v>
      </c>
      <c r="M14" s="57"/>
      <c r="N14" s="467"/>
      <c r="O14" s="305" t="str">
        <f t="shared" si="0"/>
        <v/>
      </c>
      <c r="P14" s="467"/>
      <c r="Q14" s="305" t="str">
        <f t="shared" si="1"/>
        <v/>
      </c>
      <c r="R14" s="467"/>
      <c r="S14" s="305" t="str">
        <f t="shared" si="2"/>
        <v/>
      </c>
      <c r="T14" s="467"/>
      <c r="U14" s="305" t="str">
        <f t="shared" si="3"/>
        <v/>
      </c>
      <c r="V14" s="467"/>
      <c r="W14" s="305" t="str">
        <f t="shared" si="4"/>
        <v/>
      </c>
      <c r="X14" s="467"/>
      <c r="Y14" s="305" t="str">
        <f t="shared" si="5"/>
        <v/>
      </c>
      <c r="Z14" s="124"/>
    </row>
    <row r="15" spans="1:30" ht="15.75" thickBot="1" x14ac:dyDescent="0.3">
      <c r="B15" s="143"/>
      <c r="C15" s="143"/>
      <c r="D15" s="134" t="s">
        <v>51</v>
      </c>
      <c r="E15" s="135"/>
      <c r="F15" s="136"/>
      <c r="G15" s="136"/>
      <c r="H15" s="137"/>
      <c r="I15" s="294">
        <f>SUM($I$12:$I$14)</f>
        <v>0</v>
      </c>
      <c r="J15" s="138">
        <f>SUM($J$12:$J$14)</f>
        <v>0</v>
      </c>
      <c r="K15" s="143"/>
      <c r="L15" s="147"/>
      <c r="M15" s="147"/>
      <c r="N15" s="475">
        <f t="shared" ref="N15:Y15" si="6">SUM(N12:N14)</f>
        <v>0</v>
      </c>
      <c r="O15" s="393">
        <f t="shared" si="6"/>
        <v>0</v>
      </c>
      <c r="P15" s="475">
        <f t="shared" si="6"/>
        <v>0</v>
      </c>
      <c r="Q15" s="393">
        <f t="shared" si="6"/>
        <v>0</v>
      </c>
      <c r="R15" s="475">
        <f t="shared" si="6"/>
        <v>0</v>
      </c>
      <c r="S15" s="393">
        <f t="shared" si="6"/>
        <v>0</v>
      </c>
      <c r="T15" s="475">
        <f t="shared" si="6"/>
        <v>0</v>
      </c>
      <c r="U15" s="393">
        <f t="shared" si="6"/>
        <v>0</v>
      </c>
      <c r="V15" s="475">
        <f t="shared" si="6"/>
        <v>0</v>
      </c>
      <c r="W15" s="393">
        <f t="shared" si="6"/>
        <v>0</v>
      </c>
      <c r="X15" s="475">
        <f t="shared" si="6"/>
        <v>0</v>
      </c>
      <c r="Y15" s="393">
        <f t="shared" si="6"/>
        <v>0</v>
      </c>
      <c r="Z15" s="162"/>
      <c r="AA15" s="390" t="b">
        <f>SUM(O15,Q15,S15,U15,W15,Y15)=J15</f>
        <v>1</v>
      </c>
    </row>
    <row r="16" spans="1:30" s="15" customFormat="1" ht="3" customHeight="1" x14ac:dyDescent="0.25">
      <c r="A16" s="437"/>
      <c r="B16" s="1"/>
      <c r="C16" s="1"/>
      <c r="D16" s="1"/>
      <c r="E16" s="1"/>
      <c r="F16" s="1"/>
      <c r="G16" s="1"/>
      <c r="H16" s="1"/>
      <c r="I16" s="1"/>
      <c r="J16" s="1"/>
      <c r="K16" s="1"/>
      <c r="L16" s="1"/>
      <c r="M16" s="1"/>
      <c r="N16" s="490"/>
      <c r="O16" s="1"/>
      <c r="P16" s="490"/>
      <c r="Q16" s="1"/>
      <c r="R16" s="490"/>
      <c r="S16" s="1"/>
      <c r="T16" s="490"/>
      <c r="U16" s="1"/>
      <c r="V16" s="490"/>
      <c r="W16" s="1"/>
      <c r="X16" s="490"/>
      <c r="Y16" s="1"/>
      <c r="Z16" s="124"/>
    </row>
    <row r="17" spans="1:26" s="15" customFormat="1" ht="3" customHeight="1" x14ac:dyDescent="0.25">
      <c r="A17" s="437"/>
      <c r="B17" s="2"/>
      <c r="C17" s="2"/>
      <c r="D17" s="2"/>
      <c r="E17" s="2"/>
      <c r="F17" s="2"/>
      <c r="G17" s="2"/>
      <c r="H17" s="2"/>
      <c r="I17" s="2"/>
      <c r="J17" s="2"/>
      <c r="K17" s="2"/>
      <c r="L17" s="2"/>
      <c r="M17" s="2"/>
      <c r="N17" s="491"/>
      <c r="P17" s="491"/>
      <c r="R17" s="491"/>
      <c r="T17" s="491"/>
      <c r="V17" s="491"/>
      <c r="X17" s="491"/>
      <c r="Z17" s="124"/>
    </row>
    <row r="18" spans="1:26" s="15" customFormat="1" ht="51.75" x14ac:dyDescent="0.25">
      <c r="A18" s="437"/>
      <c r="B18" s="62"/>
      <c r="C18" s="64" t="s">
        <v>34</v>
      </c>
      <c r="D18" s="65" t="s">
        <v>11</v>
      </c>
      <c r="E18" s="62"/>
      <c r="F18" s="62"/>
      <c r="G18" s="62"/>
      <c r="H18" s="62"/>
      <c r="I18" s="62"/>
      <c r="J18" s="62"/>
      <c r="K18" s="77"/>
      <c r="L18" s="57" t="s">
        <v>163</v>
      </c>
      <c r="M18" s="57"/>
      <c r="N18" s="491"/>
      <c r="P18" s="491"/>
      <c r="R18" s="491"/>
      <c r="T18" s="491"/>
      <c r="V18" s="491"/>
      <c r="X18" s="491"/>
      <c r="Z18" s="124"/>
    </row>
    <row r="19" spans="1:26" s="15" customFormat="1" x14ac:dyDescent="0.25">
      <c r="A19" s="437"/>
      <c r="B19" s="62"/>
      <c r="C19" s="62">
        <v>1</v>
      </c>
      <c r="D19" s="57" t="s">
        <v>6</v>
      </c>
      <c r="E19" s="62"/>
      <c r="F19" s="62"/>
      <c r="G19" s="62"/>
      <c r="H19" s="62"/>
      <c r="I19" s="62"/>
      <c r="J19" s="62"/>
      <c r="K19" s="77"/>
      <c r="L19" s="57"/>
      <c r="N19" s="491"/>
      <c r="P19" s="491"/>
      <c r="R19" s="491"/>
      <c r="T19" s="491"/>
      <c r="V19" s="491"/>
      <c r="X19" s="491"/>
      <c r="Z19" s="124"/>
    </row>
    <row r="20" spans="1:26" s="15" customFormat="1" ht="51" x14ac:dyDescent="0.25">
      <c r="A20" s="437"/>
      <c r="B20" s="62"/>
      <c r="C20" s="62"/>
      <c r="D20" s="22" t="s">
        <v>91</v>
      </c>
      <c r="E20" s="62"/>
      <c r="F20" s="62"/>
      <c r="G20" s="62"/>
      <c r="H20" s="62"/>
      <c r="I20" s="62"/>
      <c r="J20" s="62"/>
      <c r="K20" s="77"/>
      <c r="L20" s="57"/>
      <c r="M20" s="57"/>
      <c r="N20" s="491"/>
      <c r="P20" s="491"/>
      <c r="R20" s="491"/>
      <c r="T20" s="491"/>
      <c r="V20" s="491"/>
      <c r="X20" s="491"/>
      <c r="Z20" s="124"/>
    </row>
    <row r="21" spans="1:26" s="15" customFormat="1" ht="26.25" x14ac:dyDescent="0.25">
      <c r="A21" s="437"/>
      <c r="B21" s="62"/>
      <c r="C21" s="62"/>
      <c r="D21" s="68"/>
      <c r="E21" s="345"/>
      <c r="F21" s="345"/>
      <c r="G21" s="314" t="str">
        <f>IF(ISBLANK($F21), "", $F21*'Preliminary Questions'!$D$51)</f>
        <v/>
      </c>
      <c r="H21" s="345"/>
      <c r="I21" s="314" t="str">
        <f>IF(OR(ISBLANK($F21),ISBLANK($H21)),"",$F21*$H21)</f>
        <v/>
      </c>
      <c r="J21" s="314" t="str">
        <f>IF(OR(ISBLANK($F21),ISBLANK($H21)),"",$G21*$H21)</f>
        <v/>
      </c>
      <c r="K21" s="346"/>
      <c r="L21" s="57" t="s">
        <v>185</v>
      </c>
      <c r="M21" s="57"/>
      <c r="N21" s="467"/>
      <c r="O21" s="305" t="str">
        <f>IF(AND(ISNUMBER($N21),ISNUMBER($J21)),$N21*$J21,"")</f>
        <v/>
      </c>
      <c r="P21" s="467"/>
      <c r="Q21" s="305" t="str">
        <f>IF(AND(ISNUMBER($P21),ISNUMBER($J21)),$P21*$J21,"")</f>
        <v/>
      </c>
      <c r="R21" s="467"/>
      <c r="S21" s="305" t="str">
        <f>IF(AND(ISNUMBER($R21),ISNUMBER($J21)),$R21*$J21,"")</f>
        <v/>
      </c>
      <c r="T21" s="467"/>
      <c r="U21" s="305" t="str">
        <f>IF(AND(ISNUMBER($T21),ISNUMBER($J21)),$T21*$J21,"")</f>
        <v/>
      </c>
      <c r="V21" s="467"/>
      <c r="W21" s="305" t="str">
        <f>IF(AND(ISNUMBER($V21),ISNUMBER($J21)),$V21*$J21,"")</f>
        <v/>
      </c>
      <c r="X21" s="467"/>
      <c r="Y21" s="305" t="str">
        <f>IF(AND(ISNUMBER($X21),ISNUMBER($J21)),$X21*$J21,"")</f>
        <v/>
      </c>
      <c r="Z21" s="124"/>
    </row>
    <row r="22" spans="1:26" s="15" customFormat="1" x14ac:dyDescent="0.25">
      <c r="A22" s="437"/>
      <c r="B22" s="62"/>
      <c r="C22" s="62"/>
      <c r="D22" s="68"/>
      <c r="E22" s="345"/>
      <c r="F22" s="345"/>
      <c r="G22" s="314" t="str">
        <f>IF(ISBLANK($F22), "", $F22*'Preliminary Questions'!$D$51)</f>
        <v/>
      </c>
      <c r="H22" s="345"/>
      <c r="I22" s="314" t="str">
        <f t="shared" ref="I22:I33" si="7">IF(OR(ISBLANK($F22),ISBLANK($H22)),"",$F22*$H22)</f>
        <v/>
      </c>
      <c r="J22" s="314" t="str">
        <f t="shared" ref="J22:J33" si="8">IF(OR(ISBLANK($F22),ISBLANK($H22)),"",$G22*$H22)</f>
        <v/>
      </c>
      <c r="K22" s="346"/>
      <c r="L22" s="57"/>
      <c r="M22" s="57"/>
      <c r="N22" s="467"/>
      <c r="O22" s="305" t="str">
        <f t="shared" ref="O22:O33" si="9">IF(AND(ISNUMBER($N22),ISNUMBER($J22)),$N22*$J22,"")</f>
        <v/>
      </c>
      <c r="P22" s="467"/>
      <c r="Q22" s="305" t="str">
        <f t="shared" ref="Q22:Q33" si="10">IF(AND(ISNUMBER($P22),ISNUMBER($J22)),$P22*$J22,"")</f>
        <v/>
      </c>
      <c r="R22" s="467"/>
      <c r="S22" s="305" t="str">
        <f t="shared" ref="S22:S33" si="11">IF(AND(ISNUMBER($R22),ISNUMBER($J22)),$R22*$J22,"")</f>
        <v/>
      </c>
      <c r="T22" s="467"/>
      <c r="U22" s="305" t="str">
        <f t="shared" ref="U22:U33" si="12">IF(AND(ISNUMBER($T22),ISNUMBER($J22)),$T22*$J22,"")</f>
        <v/>
      </c>
      <c r="V22" s="467"/>
      <c r="W22" s="305" t="str">
        <f t="shared" ref="W22:W33" si="13">IF(AND(ISNUMBER($V22),ISNUMBER($J22)),$V22*$J22,"")</f>
        <v/>
      </c>
      <c r="X22" s="467"/>
      <c r="Y22" s="305" t="str">
        <f t="shared" ref="Y22:Y33" si="14">IF(AND(ISNUMBER($X22),ISNUMBER($J22)),$X22*$J22,"")</f>
        <v/>
      </c>
      <c r="Z22" s="124"/>
    </row>
    <row r="23" spans="1:26" s="15" customFormat="1" x14ac:dyDescent="0.25">
      <c r="A23" s="437"/>
      <c r="B23" s="62"/>
      <c r="C23" s="62"/>
      <c r="D23" s="57"/>
      <c r="E23" s="345"/>
      <c r="F23" s="345"/>
      <c r="G23" s="314" t="str">
        <f>IF(ISBLANK($F23), "", $F23*'Preliminary Questions'!$D$51)</f>
        <v/>
      </c>
      <c r="H23" s="345"/>
      <c r="I23" s="314" t="str">
        <f t="shared" si="7"/>
        <v/>
      </c>
      <c r="J23" s="314" t="str">
        <f t="shared" si="8"/>
        <v/>
      </c>
      <c r="K23" s="346"/>
      <c r="L23" s="57"/>
      <c r="M23" s="57"/>
      <c r="N23" s="467"/>
      <c r="O23" s="305" t="str">
        <f t="shared" si="9"/>
        <v/>
      </c>
      <c r="P23" s="467"/>
      <c r="Q23" s="305" t="str">
        <f t="shared" si="10"/>
        <v/>
      </c>
      <c r="R23" s="467"/>
      <c r="S23" s="305" t="str">
        <f t="shared" si="11"/>
        <v/>
      </c>
      <c r="T23" s="467"/>
      <c r="U23" s="305" t="str">
        <f t="shared" si="12"/>
        <v/>
      </c>
      <c r="V23" s="467"/>
      <c r="W23" s="305" t="str">
        <f t="shared" si="13"/>
        <v/>
      </c>
      <c r="X23" s="467"/>
      <c r="Y23" s="305" t="str">
        <f t="shared" si="14"/>
        <v/>
      </c>
      <c r="Z23" s="124"/>
    </row>
    <row r="24" spans="1:26" s="15" customFormat="1" ht="25.5" x14ac:dyDescent="0.25">
      <c r="A24" s="437"/>
      <c r="B24" s="62"/>
      <c r="C24" s="62">
        <v>2</v>
      </c>
      <c r="D24" s="62" t="s">
        <v>8</v>
      </c>
      <c r="E24" s="337"/>
      <c r="F24" s="346"/>
      <c r="G24" s="314" t="str">
        <f>IF(ISBLANK($F24), "", $F24*'Preliminary Questions'!$D$51)</f>
        <v/>
      </c>
      <c r="H24" s="345"/>
      <c r="I24" s="314" t="str">
        <f t="shared" si="7"/>
        <v/>
      </c>
      <c r="J24" s="314" t="str">
        <f t="shared" si="8"/>
        <v/>
      </c>
      <c r="K24" s="346"/>
      <c r="L24" s="68" t="s">
        <v>102</v>
      </c>
      <c r="M24" s="57"/>
      <c r="N24" s="467"/>
      <c r="O24" s="305" t="str">
        <f t="shared" si="9"/>
        <v/>
      </c>
      <c r="P24" s="467"/>
      <c r="Q24" s="305" t="str">
        <f t="shared" si="10"/>
        <v/>
      </c>
      <c r="R24" s="467"/>
      <c r="S24" s="305" t="str">
        <f t="shared" si="11"/>
        <v/>
      </c>
      <c r="T24" s="467"/>
      <c r="U24" s="305" t="str">
        <f t="shared" si="12"/>
        <v/>
      </c>
      <c r="V24" s="467"/>
      <c r="W24" s="305" t="str">
        <f t="shared" si="13"/>
        <v/>
      </c>
      <c r="X24" s="467"/>
      <c r="Y24" s="305" t="str">
        <f t="shared" si="14"/>
        <v/>
      </c>
      <c r="Z24" s="124"/>
    </row>
    <row r="25" spans="1:26" s="15" customFormat="1" x14ac:dyDescent="0.25">
      <c r="A25" s="437"/>
      <c r="B25" s="62"/>
      <c r="C25" s="62">
        <v>3</v>
      </c>
      <c r="D25" s="62" t="s">
        <v>0</v>
      </c>
      <c r="E25" s="345"/>
      <c r="F25" s="345"/>
      <c r="G25" s="314" t="str">
        <f>IF(ISBLANK($F25), "", $F25*'Preliminary Questions'!$D$51)</f>
        <v/>
      </c>
      <c r="H25" s="345"/>
      <c r="I25" s="314" t="str">
        <f t="shared" si="7"/>
        <v/>
      </c>
      <c r="J25" s="314" t="str">
        <f t="shared" si="8"/>
        <v/>
      </c>
      <c r="K25" s="346"/>
      <c r="L25" s="57"/>
      <c r="M25" s="57"/>
      <c r="N25" s="467"/>
      <c r="O25" s="305" t="str">
        <f t="shared" si="9"/>
        <v/>
      </c>
      <c r="P25" s="467"/>
      <c r="Q25" s="305" t="str">
        <f t="shared" si="10"/>
        <v/>
      </c>
      <c r="R25" s="467"/>
      <c r="S25" s="305" t="str">
        <f t="shared" si="11"/>
        <v/>
      </c>
      <c r="T25" s="467"/>
      <c r="U25" s="305" t="str">
        <f t="shared" si="12"/>
        <v/>
      </c>
      <c r="V25" s="467"/>
      <c r="W25" s="305" t="str">
        <f t="shared" si="13"/>
        <v/>
      </c>
      <c r="X25" s="467"/>
      <c r="Y25" s="305" t="str">
        <f t="shared" si="14"/>
        <v/>
      </c>
      <c r="Z25" s="124"/>
    </row>
    <row r="26" spans="1:26" s="15" customFormat="1" ht="38.25" x14ac:dyDescent="0.25">
      <c r="A26" s="437"/>
      <c r="B26" s="62"/>
      <c r="C26" s="62"/>
      <c r="D26" s="72" t="s">
        <v>17</v>
      </c>
      <c r="E26" s="347"/>
      <c r="F26" s="347"/>
      <c r="G26" s="314" t="str">
        <f>IF(ISBLANK($F26), "", $F26*'Preliminary Questions'!$D$51)</f>
        <v/>
      </c>
      <c r="H26" s="347"/>
      <c r="I26" s="314" t="str">
        <f t="shared" si="7"/>
        <v/>
      </c>
      <c r="J26" s="314" t="str">
        <f t="shared" si="8"/>
        <v/>
      </c>
      <c r="K26" s="337"/>
      <c r="L26" s="180" t="s">
        <v>178</v>
      </c>
      <c r="M26" s="68"/>
      <c r="N26" s="467"/>
      <c r="O26" s="305" t="str">
        <f t="shared" si="9"/>
        <v/>
      </c>
      <c r="P26" s="467"/>
      <c r="Q26" s="305" t="str">
        <f t="shared" si="10"/>
        <v/>
      </c>
      <c r="R26" s="467"/>
      <c r="S26" s="305" t="str">
        <f t="shared" si="11"/>
        <v/>
      </c>
      <c r="T26" s="467"/>
      <c r="U26" s="305" t="str">
        <f t="shared" si="12"/>
        <v/>
      </c>
      <c r="V26" s="467"/>
      <c r="W26" s="305" t="str">
        <f t="shared" si="13"/>
        <v/>
      </c>
      <c r="X26" s="467"/>
      <c r="Y26" s="305" t="str">
        <f t="shared" si="14"/>
        <v/>
      </c>
      <c r="Z26" s="124"/>
    </row>
    <row r="27" spans="1:26" s="15" customFormat="1" ht="38.25" x14ac:dyDescent="0.25">
      <c r="A27" s="437"/>
      <c r="B27" s="62"/>
      <c r="C27" s="62"/>
      <c r="D27" s="72" t="s">
        <v>18</v>
      </c>
      <c r="E27" s="347"/>
      <c r="F27" s="347"/>
      <c r="G27" s="314" t="str">
        <f>IF(ISBLANK($F27), "", $F27*'Preliminary Questions'!$D$51)</f>
        <v/>
      </c>
      <c r="H27" s="347"/>
      <c r="I27" s="314" t="str">
        <f t="shared" si="7"/>
        <v/>
      </c>
      <c r="J27" s="314" t="str">
        <f t="shared" si="8"/>
        <v/>
      </c>
      <c r="K27" s="346"/>
      <c r="L27" s="68" t="s">
        <v>291</v>
      </c>
      <c r="M27" s="68"/>
      <c r="N27" s="467"/>
      <c r="O27" s="305" t="str">
        <f t="shared" si="9"/>
        <v/>
      </c>
      <c r="P27" s="467"/>
      <c r="Q27" s="305" t="str">
        <f t="shared" si="10"/>
        <v/>
      </c>
      <c r="R27" s="467"/>
      <c r="S27" s="305" t="str">
        <f t="shared" si="11"/>
        <v/>
      </c>
      <c r="T27" s="467"/>
      <c r="U27" s="305" t="str">
        <f t="shared" si="12"/>
        <v/>
      </c>
      <c r="V27" s="467"/>
      <c r="W27" s="305" t="str">
        <f t="shared" si="13"/>
        <v/>
      </c>
      <c r="X27" s="467"/>
      <c r="Y27" s="305" t="str">
        <f t="shared" si="14"/>
        <v/>
      </c>
      <c r="Z27" s="124"/>
    </row>
    <row r="28" spans="1:26" s="15" customFormat="1" ht="26.25" x14ac:dyDescent="0.25">
      <c r="A28" s="437"/>
      <c r="B28" s="62"/>
      <c r="C28" s="62"/>
      <c r="D28" s="73" t="s">
        <v>38</v>
      </c>
      <c r="E28" s="347"/>
      <c r="F28" s="347"/>
      <c r="G28" s="314" t="str">
        <f>IF(ISBLANK($F28), "", $F28*'Preliminary Questions'!$D$51)</f>
        <v/>
      </c>
      <c r="H28" s="347"/>
      <c r="I28" s="314" t="str">
        <f t="shared" si="7"/>
        <v/>
      </c>
      <c r="J28" s="314" t="str">
        <f t="shared" si="8"/>
        <v/>
      </c>
      <c r="K28" s="337"/>
      <c r="L28" s="57" t="s">
        <v>292</v>
      </c>
      <c r="M28" s="57"/>
      <c r="N28" s="467"/>
      <c r="O28" s="305" t="str">
        <f t="shared" si="9"/>
        <v/>
      </c>
      <c r="P28" s="467"/>
      <c r="Q28" s="305" t="str">
        <f t="shared" si="10"/>
        <v/>
      </c>
      <c r="R28" s="467"/>
      <c r="S28" s="305" t="str">
        <f t="shared" si="11"/>
        <v/>
      </c>
      <c r="T28" s="467"/>
      <c r="U28" s="305" t="str">
        <f t="shared" si="12"/>
        <v/>
      </c>
      <c r="V28" s="467"/>
      <c r="W28" s="305" t="str">
        <f t="shared" si="13"/>
        <v/>
      </c>
      <c r="X28" s="467"/>
      <c r="Y28" s="305" t="str">
        <f t="shared" si="14"/>
        <v/>
      </c>
      <c r="Z28" s="124"/>
    </row>
    <row r="29" spans="1:26" s="15" customFormat="1" ht="26.25" x14ac:dyDescent="0.25">
      <c r="A29" s="437"/>
      <c r="B29" s="62"/>
      <c r="C29" s="62"/>
      <c r="D29" s="73" t="s">
        <v>39</v>
      </c>
      <c r="E29" s="347"/>
      <c r="F29" s="347"/>
      <c r="G29" s="314" t="str">
        <f>IF(ISBLANK($F29), "", $F29*'Preliminary Questions'!$D$51)</f>
        <v/>
      </c>
      <c r="H29" s="347"/>
      <c r="I29" s="314" t="str">
        <f t="shared" si="7"/>
        <v/>
      </c>
      <c r="J29" s="314" t="str">
        <f t="shared" si="8"/>
        <v/>
      </c>
      <c r="K29" s="337"/>
      <c r="L29" s="57" t="s">
        <v>293</v>
      </c>
      <c r="M29" s="57"/>
      <c r="N29" s="467"/>
      <c r="O29" s="305" t="str">
        <f t="shared" si="9"/>
        <v/>
      </c>
      <c r="P29" s="467"/>
      <c r="Q29" s="305" t="str">
        <f t="shared" si="10"/>
        <v/>
      </c>
      <c r="R29" s="467"/>
      <c r="S29" s="305" t="str">
        <f t="shared" si="11"/>
        <v/>
      </c>
      <c r="T29" s="467"/>
      <c r="U29" s="305" t="str">
        <f t="shared" si="12"/>
        <v/>
      </c>
      <c r="V29" s="467"/>
      <c r="W29" s="305" t="str">
        <f t="shared" si="13"/>
        <v/>
      </c>
      <c r="X29" s="467"/>
      <c r="Y29" s="305" t="str">
        <f t="shared" si="14"/>
        <v/>
      </c>
      <c r="Z29" s="124"/>
    </row>
    <row r="30" spans="1:26" s="15" customFormat="1" x14ac:dyDescent="0.25">
      <c r="A30" s="437"/>
      <c r="B30" s="62"/>
      <c r="C30" s="62"/>
      <c r="D30" s="74" t="s">
        <v>40</v>
      </c>
      <c r="E30" s="347"/>
      <c r="F30" s="347"/>
      <c r="G30" s="314" t="str">
        <f>IF(ISBLANK($F30), "", $F30*'Preliminary Questions'!$D$51)</f>
        <v/>
      </c>
      <c r="H30" s="347"/>
      <c r="I30" s="314" t="str">
        <f t="shared" si="7"/>
        <v/>
      </c>
      <c r="J30" s="314" t="str">
        <f t="shared" si="8"/>
        <v/>
      </c>
      <c r="K30" s="337"/>
      <c r="L30" s="180" t="s">
        <v>179</v>
      </c>
      <c r="M30" s="57"/>
      <c r="N30" s="467"/>
      <c r="O30" s="305" t="str">
        <f t="shared" si="9"/>
        <v/>
      </c>
      <c r="P30" s="467"/>
      <c r="Q30" s="305" t="str">
        <f t="shared" si="10"/>
        <v/>
      </c>
      <c r="R30" s="467"/>
      <c r="S30" s="305" t="str">
        <f t="shared" si="11"/>
        <v/>
      </c>
      <c r="T30" s="467"/>
      <c r="U30" s="305" t="str">
        <f t="shared" si="12"/>
        <v/>
      </c>
      <c r="V30" s="467"/>
      <c r="W30" s="305" t="str">
        <f t="shared" si="13"/>
        <v/>
      </c>
      <c r="X30" s="467"/>
      <c r="Y30" s="305" t="str">
        <f t="shared" si="14"/>
        <v/>
      </c>
      <c r="Z30" s="124"/>
    </row>
    <row r="31" spans="1:26" s="15" customFormat="1" ht="25.5" x14ac:dyDescent="0.25">
      <c r="A31" s="437"/>
      <c r="B31" s="62"/>
      <c r="C31" s="62"/>
      <c r="D31" s="73" t="s">
        <v>9</v>
      </c>
      <c r="E31" s="347"/>
      <c r="F31" s="347"/>
      <c r="G31" s="314" t="str">
        <f>IF(ISBLANK($F31), "", $F31*'Preliminary Questions'!$D$51)</f>
        <v/>
      </c>
      <c r="H31" s="347"/>
      <c r="I31" s="314" t="str">
        <f t="shared" si="7"/>
        <v/>
      </c>
      <c r="J31" s="314" t="str">
        <f t="shared" si="8"/>
        <v/>
      </c>
      <c r="K31" s="348"/>
      <c r="L31" s="180" t="s">
        <v>180</v>
      </c>
      <c r="M31" s="57"/>
      <c r="N31" s="467"/>
      <c r="O31" s="305" t="str">
        <f t="shared" si="9"/>
        <v/>
      </c>
      <c r="P31" s="467"/>
      <c r="Q31" s="305" t="str">
        <f t="shared" si="10"/>
        <v/>
      </c>
      <c r="R31" s="467"/>
      <c r="S31" s="305" t="str">
        <f t="shared" si="11"/>
        <v/>
      </c>
      <c r="T31" s="467"/>
      <c r="U31" s="305" t="str">
        <f t="shared" si="12"/>
        <v/>
      </c>
      <c r="V31" s="467"/>
      <c r="W31" s="305" t="str">
        <f t="shared" si="13"/>
        <v/>
      </c>
      <c r="X31" s="467"/>
      <c r="Y31" s="305" t="str">
        <f t="shared" si="14"/>
        <v/>
      </c>
      <c r="Z31" s="124"/>
    </row>
    <row r="32" spans="1:26" s="15" customFormat="1" x14ac:dyDescent="0.25">
      <c r="A32" s="437"/>
      <c r="B32" s="62"/>
      <c r="C32" s="62"/>
      <c r="D32" s="72" t="s">
        <v>190</v>
      </c>
      <c r="E32" s="348"/>
      <c r="F32" s="347"/>
      <c r="G32" s="314" t="str">
        <f>IF(ISBLANK($F32), "", $F32*'Preliminary Questions'!$D$51)</f>
        <v/>
      </c>
      <c r="H32" s="347"/>
      <c r="I32" s="314" t="str">
        <f t="shared" si="7"/>
        <v/>
      </c>
      <c r="J32" s="314" t="str">
        <f t="shared" si="8"/>
        <v/>
      </c>
      <c r="K32" s="337"/>
      <c r="L32" s="68" t="s">
        <v>202</v>
      </c>
      <c r="M32" s="57"/>
      <c r="N32" s="467"/>
      <c r="O32" s="305" t="str">
        <f t="shared" si="9"/>
        <v/>
      </c>
      <c r="P32" s="467"/>
      <c r="Q32" s="305" t="str">
        <f t="shared" si="10"/>
        <v/>
      </c>
      <c r="R32" s="467"/>
      <c r="S32" s="305" t="str">
        <f t="shared" si="11"/>
        <v/>
      </c>
      <c r="T32" s="467"/>
      <c r="U32" s="305" t="str">
        <f t="shared" si="12"/>
        <v/>
      </c>
      <c r="V32" s="467"/>
      <c r="W32" s="305" t="str">
        <f t="shared" si="13"/>
        <v/>
      </c>
      <c r="X32" s="467"/>
      <c r="Y32" s="305" t="str">
        <f t="shared" si="14"/>
        <v/>
      </c>
      <c r="Z32" s="124"/>
    </row>
    <row r="33" spans="1:27" s="15" customFormat="1" ht="39" thickBot="1" x14ac:dyDescent="0.3">
      <c r="A33" s="437"/>
      <c r="B33" s="62"/>
      <c r="C33" s="62">
        <v>4</v>
      </c>
      <c r="D33" s="62" t="s">
        <v>1</v>
      </c>
      <c r="E33" s="337"/>
      <c r="F33" s="345"/>
      <c r="G33" s="314" t="str">
        <f>IF(ISBLANK($F33), "", $F33*'Preliminary Questions'!$D$51)</f>
        <v/>
      </c>
      <c r="H33" s="345"/>
      <c r="I33" s="314" t="str">
        <f t="shared" si="7"/>
        <v/>
      </c>
      <c r="J33" s="314" t="str">
        <f t="shared" si="8"/>
        <v/>
      </c>
      <c r="K33" s="348"/>
      <c r="L33" s="68" t="s">
        <v>112</v>
      </c>
      <c r="M33" s="57"/>
      <c r="N33" s="467"/>
      <c r="O33" s="305" t="str">
        <f t="shared" si="9"/>
        <v/>
      </c>
      <c r="P33" s="467"/>
      <c r="Q33" s="305" t="str">
        <f t="shared" si="10"/>
        <v/>
      </c>
      <c r="R33" s="467"/>
      <c r="S33" s="305" t="str">
        <f t="shared" si="11"/>
        <v/>
      </c>
      <c r="T33" s="467"/>
      <c r="U33" s="305" t="str">
        <f t="shared" si="12"/>
        <v/>
      </c>
      <c r="V33" s="467"/>
      <c r="W33" s="305" t="str">
        <f t="shared" si="13"/>
        <v/>
      </c>
      <c r="X33" s="467"/>
      <c r="Y33" s="305" t="str">
        <f t="shared" si="14"/>
        <v/>
      </c>
      <c r="Z33" s="124"/>
    </row>
    <row r="34" spans="1:27" ht="15.75" thickBot="1" x14ac:dyDescent="0.3">
      <c r="B34" s="143"/>
      <c r="C34" s="143"/>
      <c r="D34" s="134" t="s">
        <v>51</v>
      </c>
      <c r="E34" s="135"/>
      <c r="F34" s="136"/>
      <c r="G34" s="136"/>
      <c r="H34" s="137"/>
      <c r="I34" s="294">
        <f>SUM($I$21:$I$33)</f>
        <v>0</v>
      </c>
      <c r="J34" s="138">
        <f>SUM($J$21:$J$33)</f>
        <v>0</v>
      </c>
      <c r="K34" s="143"/>
      <c r="L34" s="147"/>
      <c r="M34" s="147"/>
      <c r="N34" s="475">
        <f t="shared" ref="N34:Y34" si="15">SUM(N21:N33)</f>
        <v>0</v>
      </c>
      <c r="O34" s="393">
        <f t="shared" si="15"/>
        <v>0</v>
      </c>
      <c r="P34" s="475">
        <f t="shared" si="15"/>
        <v>0</v>
      </c>
      <c r="Q34" s="393">
        <f t="shared" si="15"/>
        <v>0</v>
      </c>
      <c r="R34" s="475">
        <f t="shared" si="15"/>
        <v>0</v>
      </c>
      <c r="S34" s="393">
        <f t="shared" si="15"/>
        <v>0</v>
      </c>
      <c r="T34" s="475">
        <f t="shared" si="15"/>
        <v>0</v>
      </c>
      <c r="U34" s="393">
        <f t="shared" si="15"/>
        <v>0</v>
      </c>
      <c r="V34" s="475">
        <f t="shared" si="15"/>
        <v>0</v>
      </c>
      <c r="W34" s="393">
        <f t="shared" si="15"/>
        <v>0</v>
      </c>
      <c r="X34" s="475">
        <f t="shared" si="15"/>
        <v>0</v>
      </c>
      <c r="Y34" s="393">
        <f t="shared" si="15"/>
        <v>0</v>
      </c>
      <c r="Z34" s="162"/>
      <c r="AA34" s="390" t="b">
        <f>SUM(O34,Q34,S34,U34,W34,Y34)=J34</f>
        <v>1</v>
      </c>
    </row>
    <row r="35" spans="1:27" ht="3" customHeight="1" x14ac:dyDescent="0.25">
      <c r="B35" s="1"/>
      <c r="C35" s="1"/>
      <c r="D35" s="1"/>
      <c r="E35" s="1"/>
      <c r="F35" s="1"/>
      <c r="G35" s="1"/>
      <c r="H35" s="1"/>
      <c r="I35" s="1"/>
      <c r="J35" s="1"/>
      <c r="K35" s="1"/>
      <c r="L35" s="1"/>
      <c r="M35" s="1"/>
      <c r="N35" s="484"/>
      <c r="O35" s="416"/>
      <c r="P35" s="484"/>
      <c r="Q35" s="416"/>
      <c r="R35" s="484"/>
      <c r="S35" s="416"/>
      <c r="T35" s="484"/>
      <c r="U35" s="416"/>
      <c r="V35" s="484"/>
      <c r="W35" s="416"/>
      <c r="X35" s="484"/>
      <c r="Y35" s="416"/>
    </row>
    <row r="36" spans="1:27" ht="3" customHeight="1" x14ac:dyDescent="0.25"/>
    <row r="37" spans="1:27" ht="18.75" x14ac:dyDescent="0.25">
      <c r="B37" s="62"/>
      <c r="C37" s="64" t="s">
        <v>35</v>
      </c>
      <c r="D37" s="65" t="s">
        <v>12</v>
      </c>
      <c r="E37" s="62"/>
      <c r="F37" s="62"/>
      <c r="G37" s="62"/>
      <c r="H37" s="62"/>
      <c r="I37" s="62"/>
      <c r="J37" s="62"/>
      <c r="K37" s="77"/>
      <c r="L37" s="57"/>
      <c r="M37" s="57"/>
    </row>
    <row r="38" spans="1:27" ht="26.25" x14ac:dyDescent="0.25">
      <c r="B38" s="62"/>
      <c r="C38" s="62">
        <v>1</v>
      </c>
      <c r="D38" s="76" t="s">
        <v>6</v>
      </c>
      <c r="E38" s="62"/>
      <c r="F38" s="62"/>
      <c r="G38" s="62"/>
      <c r="H38" s="62"/>
      <c r="I38" s="62"/>
      <c r="J38" s="62"/>
      <c r="K38" s="77"/>
      <c r="L38" s="57" t="s">
        <v>126</v>
      </c>
      <c r="M38" s="57"/>
    </row>
    <row r="39" spans="1:27" ht="51" x14ac:dyDescent="0.25">
      <c r="B39" s="62"/>
      <c r="C39" s="62"/>
      <c r="D39" s="22" t="s">
        <v>91</v>
      </c>
      <c r="E39" s="62"/>
      <c r="F39" s="62"/>
      <c r="G39" s="62"/>
      <c r="H39" s="62"/>
      <c r="I39" s="62"/>
      <c r="J39" s="62"/>
      <c r="K39" s="77"/>
      <c r="L39" s="57"/>
      <c r="M39" s="57"/>
    </row>
    <row r="40" spans="1:27" ht="26.25" x14ac:dyDescent="0.25">
      <c r="B40" s="62"/>
      <c r="C40" s="62"/>
      <c r="D40" s="66"/>
      <c r="E40" s="345"/>
      <c r="F40" s="345"/>
      <c r="G40" s="314" t="str">
        <f>IF(ISBLANK($F40), "", $F40*'Preliminary Questions'!$D$51)</f>
        <v/>
      </c>
      <c r="H40" s="345"/>
      <c r="I40" s="314" t="str">
        <f>IF(OR(ISBLANK($F40),ISBLANK($H40)),"",$F40*$H40)</f>
        <v/>
      </c>
      <c r="J40" s="314" t="str">
        <f>IF(OR(ISBLANK($F40),ISBLANK($H40)),"",$G40*$H40)</f>
        <v/>
      </c>
      <c r="K40" s="346"/>
      <c r="L40" s="57" t="s">
        <v>186</v>
      </c>
      <c r="M40" s="57"/>
      <c r="N40" s="467"/>
      <c r="O40" s="305" t="str">
        <f t="shared" ref="O40:O50" si="16">IF(AND(ISNUMBER($N40),ISNUMBER($J40)),$N40*$J40,"")</f>
        <v/>
      </c>
      <c r="P40" s="467"/>
      <c r="Q40" s="305" t="str">
        <f t="shared" ref="Q40:Q50" si="17">IF(AND(ISNUMBER($P40),ISNUMBER($J40)),$P40*$J40,"")</f>
        <v/>
      </c>
      <c r="R40" s="467"/>
      <c r="S40" s="305" t="str">
        <f t="shared" ref="S40:S50" si="18">IF(AND(ISNUMBER($R40),ISNUMBER($J40)),$R40*$J40,"")</f>
        <v/>
      </c>
      <c r="T40" s="467"/>
      <c r="U40" s="305" t="str">
        <f t="shared" ref="U40:U50" si="19">IF(AND(ISNUMBER($T40),ISNUMBER($J40)),$T40*$J40,"")</f>
        <v/>
      </c>
      <c r="V40" s="467"/>
      <c r="W40" s="305" t="str">
        <f t="shared" ref="W40:W50" si="20">IF(AND(ISNUMBER($V40),ISNUMBER($J40)),$V40*$J40,"")</f>
        <v/>
      </c>
      <c r="X40" s="467"/>
      <c r="Y40" s="305" t="str">
        <f t="shared" ref="Y40:Y50" si="21">IF(AND(ISNUMBER($X40),ISNUMBER($J40)),$X40*$J40,"")</f>
        <v/>
      </c>
    </row>
    <row r="41" spans="1:27" x14ac:dyDescent="0.25">
      <c r="B41" s="62"/>
      <c r="C41" s="62"/>
      <c r="D41" s="62"/>
      <c r="E41" s="345"/>
      <c r="F41" s="345"/>
      <c r="G41" s="314" t="str">
        <f>IF(ISBLANK($F41), "", $F41*'Preliminary Questions'!$D$51)</f>
        <v/>
      </c>
      <c r="H41" s="345"/>
      <c r="I41" s="314" t="str">
        <f t="shared" ref="I41:I50" si="22">IF(OR(ISBLANK($F41),ISBLANK($H41)),"",$F41*$H41)</f>
        <v/>
      </c>
      <c r="J41" s="314" t="str">
        <f t="shared" ref="J41:J50" si="23">IF(OR(ISBLANK($F41),ISBLANK($H41)),"",$G41*$H41)</f>
        <v/>
      </c>
      <c r="K41" s="346"/>
      <c r="L41" s="57"/>
      <c r="M41" s="57"/>
      <c r="N41" s="467"/>
      <c r="O41" s="305" t="str">
        <f t="shared" si="16"/>
        <v/>
      </c>
      <c r="P41" s="467"/>
      <c r="Q41" s="305" t="str">
        <f t="shared" si="17"/>
        <v/>
      </c>
      <c r="R41" s="467"/>
      <c r="S41" s="305" t="str">
        <f t="shared" si="18"/>
        <v/>
      </c>
      <c r="T41" s="467"/>
      <c r="U41" s="305" t="str">
        <f t="shared" si="19"/>
        <v/>
      </c>
      <c r="V41" s="467"/>
      <c r="W41" s="305" t="str">
        <f t="shared" si="20"/>
        <v/>
      </c>
      <c r="X41" s="467"/>
      <c r="Y41" s="305" t="str">
        <f t="shared" si="21"/>
        <v/>
      </c>
    </row>
    <row r="42" spans="1:27" ht="38.25" x14ac:dyDescent="0.25">
      <c r="B42" s="62"/>
      <c r="C42" s="62">
        <v>2</v>
      </c>
      <c r="D42" s="62" t="s">
        <v>8</v>
      </c>
      <c r="E42" s="337"/>
      <c r="F42" s="345"/>
      <c r="G42" s="314" t="str">
        <f>IF(ISBLANK($F42), "", $F42*'Preliminary Questions'!$D$51)</f>
        <v/>
      </c>
      <c r="H42" s="345"/>
      <c r="I42" s="314" t="str">
        <f t="shared" si="22"/>
        <v/>
      </c>
      <c r="J42" s="314" t="str">
        <f t="shared" si="23"/>
        <v/>
      </c>
      <c r="K42" s="346"/>
      <c r="L42" s="68" t="s">
        <v>113</v>
      </c>
      <c r="M42" s="57"/>
      <c r="N42" s="467"/>
      <c r="O42" s="305" t="str">
        <f t="shared" si="16"/>
        <v/>
      </c>
      <c r="P42" s="467"/>
      <c r="Q42" s="305" t="str">
        <f t="shared" si="17"/>
        <v/>
      </c>
      <c r="R42" s="467"/>
      <c r="S42" s="305" t="str">
        <f t="shared" si="18"/>
        <v/>
      </c>
      <c r="T42" s="467"/>
      <c r="U42" s="305" t="str">
        <f t="shared" si="19"/>
        <v/>
      </c>
      <c r="V42" s="467"/>
      <c r="W42" s="305" t="str">
        <f t="shared" si="20"/>
        <v/>
      </c>
      <c r="X42" s="467"/>
      <c r="Y42" s="305" t="str">
        <f t="shared" si="21"/>
        <v/>
      </c>
    </row>
    <row r="43" spans="1:27" x14ac:dyDescent="0.25">
      <c r="B43" s="62"/>
      <c r="C43" s="62">
        <v>3</v>
      </c>
      <c r="D43" s="62" t="s">
        <v>0</v>
      </c>
      <c r="E43" s="345"/>
      <c r="F43" s="345"/>
      <c r="G43" s="314" t="str">
        <f>IF(ISBLANK($F43), "", $F43*'Preliminary Questions'!$D$51)</f>
        <v/>
      </c>
      <c r="H43" s="345"/>
      <c r="I43" s="314" t="str">
        <f t="shared" si="22"/>
        <v/>
      </c>
      <c r="J43" s="314" t="str">
        <f t="shared" si="23"/>
        <v/>
      </c>
      <c r="K43" s="346"/>
      <c r="L43" s="57"/>
      <c r="M43" s="57"/>
      <c r="N43" s="467"/>
      <c r="O43" s="305" t="str">
        <f t="shared" si="16"/>
        <v/>
      </c>
      <c r="P43" s="467"/>
      <c r="Q43" s="305" t="str">
        <f t="shared" si="17"/>
        <v/>
      </c>
      <c r="R43" s="467"/>
      <c r="S43" s="305" t="str">
        <f t="shared" si="18"/>
        <v/>
      </c>
      <c r="T43" s="467"/>
      <c r="U43" s="305" t="str">
        <f t="shared" si="19"/>
        <v/>
      </c>
      <c r="V43" s="467"/>
      <c r="W43" s="305" t="str">
        <f t="shared" si="20"/>
        <v/>
      </c>
      <c r="X43" s="467"/>
      <c r="Y43" s="305" t="str">
        <f t="shared" si="21"/>
        <v/>
      </c>
    </row>
    <row r="44" spans="1:27" ht="38.25" x14ac:dyDescent="0.25">
      <c r="B44" s="62"/>
      <c r="C44" s="62"/>
      <c r="D44" s="72" t="s">
        <v>17</v>
      </c>
      <c r="E44" s="347"/>
      <c r="F44" s="347"/>
      <c r="G44" s="314" t="str">
        <f>IF(ISBLANK($F44), "", $F44*'Preliminary Questions'!$D$51)</f>
        <v/>
      </c>
      <c r="H44" s="347"/>
      <c r="I44" s="314" t="str">
        <f t="shared" si="22"/>
        <v/>
      </c>
      <c r="J44" s="314" t="str">
        <f t="shared" si="23"/>
        <v/>
      </c>
      <c r="K44" s="337"/>
      <c r="L44" s="180" t="s">
        <v>178</v>
      </c>
      <c r="M44" s="68"/>
      <c r="N44" s="467"/>
      <c r="O44" s="305" t="str">
        <f t="shared" si="16"/>
        <v/>
      </c>
      <c r="P44" s="467"/>
      <c r="Q44" s="305" t="str">
        <f t="shared" si="17"/>
        <v/>
      </c>
      <c r="R44" s="467"/>
      <c r="S44" s="305" t="str">
        <f t="shared" si="18"/>
        <v/>
      </c>
      <c r="T44" s="467"/>
      <c r="U44" s="305" t="str">
        <f t="shared" si="19"/>
        <v/>
      </c>
      <c r="V44" s="467"/>
      <c r="W44" s="305" t="str">
        <f t="shared" si="20"/>
        <v/>
      </c>
      <c r="X44" s="467"/>
      <c r="Y44" s="305" t="str">
        <f t="shared" si="21"/>
        <v/>
      </c>
    </row>
    <row r="45" spans="1:27" ht="38.25" x14ac:dyDescent="0.25">
      <c r="B45" s="62"/>
      <c r="C45" s="62"/>
      <c r="D45" s="72" t="s">
        <v>18</v>
      </c>
      <c r="E45" s="347"/>
      <c r="F45" s="347"/>
      <c r="G45" s="314" t="str">
        <f>IF(ISBLANK($F45), "", $F45*'Preliminary Questions'!$D$51)</f>
        <v/>
      </c>
      <c r="H45" s="347"/>
      <c r="I45" s="314" t="str">
        <f t="shared" si="22"/>
        <v/>
      </c>
      <c r="J45" s="314" t="str">
        <f t="shared" si="23"/>
        <v/>
      </c>
      <c r="K45" s="346"/>
      <c r="L45" s="68" t="s">
        <v>294</v>
      </c>
      <c r="M45" s="68"/>
      <c r="N45" s="467"/>
      <c r="O45" s="305" t="str">
        <f t="shared" si="16"/>
        <v/>
      </c>
      <c r="P45" s="467"/>
      <c r="Q45" s="305" t="str">
        <f t="shared" si="17"/>
        <v/>
      </c>
      <c r="R45" s="467"/>
      <c r="S45" s="305" t="str">
        <f t="shared" si="18"/>
        <v/>
      </c>
      <c r="T45" s="467"/>
      <c r="U45" s="305" t="str">
        <f t="shared" si="19"/>
        <v/>
      </c>
      <c r="V45" s="467"/>
      <c r="W45" s="305" t="str">
        <f t="shared" si="20"/>
        <v/>
      </c>
      <c r="X45" s="467"/>
      <c r="Y45" s="305" t="str">
        <f t="shared" si="21"/>
        <v/>
      </c>
    </row>
    <row r="46" spans="1:27" ht="26.25" x14ac:dyDescent="0.25">
      <c r="B46" s="62"/>
      <c r="C46" s="62"/>
      <c r="D46" s="73" t="s">
        <v>38</v>
      </c>
      <c r="E46" s="347"/>
      <c r="F46" s="347"/>
      <c r="G46" s="314" t="str">
        <f>IF(ISBLANK($F46), "", $F46*'Preliminary Questions'!$D$51)</f>
        <v/>
      </c>
      <c r="H46" s="347"/>
      <c r="I46" s="314" t="str">
        <f t="shared" si="22"/>
        <v/>
      </c>
      <c r="J46" s="314" t="str">
        <f t="shared" si="23"/>
        <v/>
      </c>
      <c r="K46" s="337"/>
      <c r="L46" s="57" t="s">
        <v>292</v>
      </c>
      <c r="M46" s="57"/>
      <c r="N46" s="467"/>
      <c r="O46" s="305" t="str">
        <f t="shared" si="16"/>
        <v/>
      </c>
      <c r="P46" s="467"/>
      <c r="Q46" s="305" t="str">
        <f t="shared" si="17"/>
        <v/>
      </c>
      <c r="R46" s="467"/>
      <c r="S46" s="305" t="str">
        <f t="shared" si="18"/>
        <v/>
      </c>
      <c r="T46" s="467"/>
      <c r="U46" s="305" t="str">
        <f t="shared" si="19"/>
        <v/>
      </c>
      <c r="V46" s="467"/>
      <c r="W46" s="305" t="str">
        <f t="shared" si="20"/>
        <v/>
      </c>
      <c r="X46" s="467"/>
      <c r="Y46" s="305" t="str">
        <f t="shared" si="21"/>
        <v/>
      </c>
    </row>
    <row r="47" spans="1:27" ht="26.25" x14ac:dyDescent="0.25">
      <c r="B47" s="62"/>
      <c r="C47" s="62"/>
      <c r="D47" s="73" t="s">
        <v>39</v>
      </c>
      <c r="E47" s="347"/>
      <c r="F47" s="347"/>
      <c r="G47" s="314" t="str">
        <f>IF(ISBLANK($F47), "", $F47*'Preliminary Questions'!$D$51)</f>
        <v/>
      </c>
      <c r="H47" s="347"/>
      <c r="I47" s="314" t="str">
        <f t="shared" si="22"/>
        <v/>
      </c>
      <c r="J47" s="314" t="str">
        <f t="shared" si="23"/>
        <v/>
      </c>
      <c r="K47" s="337"/>
      <c r="L47" s="57" t="s">
        <v>293</v>
      </c>
      <c r="M47" s="57"/>
      <c r="N47" s="467"/>
      <c r="O47" s="305" t="str">
        <f t="shared" si="16"/>
        <v/>
      </c>
      <c r="P47" s="467"/>
      <c r="Q47" s="305" t="str">
        <f t="shared" si="17"/>
        <v/>
      </c>
      <c r="R47" s="467"/>
      <c r="S47" s="305" t="str">
        <f t="shared" si="18"/>
        <v/>
      </c>
      <c r="T47" s="467"/>
      <c r="U47" s="305" t="str">
        <f t="shared" si="19"/>
        <v/>
      </c>
      <c r="V47" s="467"/>
      <c r="W47" s="305" t="str">
        <f t="shared" si="20"/>
        <v/>
      </c>
      <c r="X47" s="467"/>
      <c r="Y47" s="305" t="str">
        <f t="shared" si="21"/>
        <v/>
      </c>
    </row>
    <row r="48" spans="1:27" x14ac:dyDescent="0.25">
      <c r="B48" s="62"/>
      <c r="C48" s="62"/>
      <c r="D48" s="74" t="s">
        <v>40</v>
      </c>
      <c r="E48" s="347"/>
      <c r="F48" s="347"/>
      <c r="G48" s="314" t="str">
        <f>IF(ISBLANK($F48), "", $F48*'Preliminary Questions'!$D$51)</f>
        <v/>
      </c>
      <c r="H48" s="347"/>
      <c r="I48" s="314" t="str">
        <f t="shared" si="22"/>
        <v/>
      </c>
      <c r="J48" s="314" t="str">
        <f t="shared" si="23"/>
        <v/>
      </c>
      <c r="K48" s="337"/>
      <c r="L48" s="180" t="s">
        <v>179</v>
      </c>
      <c r="M48" s="57"/>
      <c r="N48" s="467"/>
      <c r="O48" s="305" t="str">
        <f t="shared" si="16"/>
        <v/>
      </c>
      <c r="P48" s="467"/>
      <c r="Q48" s="305" t="str">
        <f t="shared" si="17"/>
        <v/>
      </c>
      <c r="R48" s="467"/>
      <c r="S48" s="305" t="str">
        <f t="shared" si="18"/>
        <v/>
      </c>
      <c r="T48" s="467"/>
      <c r="U48" s="305" t="str">
        <f t="shared" si="19"/>
        <v/>
      </c>
      <c r="V48" s="467"/>
      <c r="W48" s="305" t="str">
        <f t="shared" si="20"/>
        <v/>
      </c>
      <c r="X48" s="467"/>
      <c r="Y48" s="305" t="str">
        <f t="shared" si="21"/>
        <v/>
      </c>
    </row>
    <row r="49" spans="1:27" ht="25.5" x14ac:dyDescent="0.25">
      <c r="B49" s="62"/>
      <c r="C49" s="62"/>
      <c r="D49" s="73" t="s">
        <v>9</v>
      </c>
      <c r="E49" s="347"/>
      <c r="F49" s="347"/>
      <c r="G49" s="314" t="str">
        <f>IF(ISBLANK($F49), "", $F49*'Preliminary Questions'!$D$51)</f>
        <v/>
      </c>
      <c r="H49" s="347"/>
      <c r="I49" s="314" t="str">
        <f t="shared" si="22"/>
        <v/>
      </c>
      <c r="J49" s="314" t="str">
        <f t="shared" si="23"/>
        <v/>
      </c>
      <c r="K49" s="349"/>
      <c r="L49" s="180" t="s">
        <v>180</v>
      </c>
      <c r="M49" s="57"/>
      <c r="N49" s="467"/>
      <c r="O49" s="305" t="str">
        <f t="shared" si="16"/>
        <v/>
      </c>
      <c r="P49" s="467"/>
      <c r="Q49" s="305" t="str">
        <f t="shared" si="17"/>
        <v/>
      </c>
      <c r="R49" s="467"/>
      <c r="S49" s="305" t="str">
        <f t="shared" si="18"/>
        <v/>
      </c>
      <c r="T49" s="467"/>
      <c r="U49" s="305" t="str">
        <f t="shared" si="19"/>
        <v/>
      </c>
      <c r="V49" s="467"/>
      <c r="W49" s="305" t="str">
        <f t="shared" si="20"/>
        <v/>
      </c>
      <c r="X49" s="467"/>
      <c r="Y49" s="305" t="str">
        <f t="shared" si="21"/>
        <v/>
      </c>
    </row>
    <row r="50" spans="1:27" ht="15.75" thickBot="1" x14ac:dyDescent="0.3">
      <c r="B50" s="62"/>
      <c r="C50" s="62"/>
      <c r="D50" s="72" t="s">
        <v>93</v>
      </c>
      <c r="E50" s="347"/>
      <c r="F50" s="347"/>
      <c r="G50" s="314" t="str">
        <f>IF(ISBLANK($F50), "", $F50*'Preliminary Questions'!$D$51)</f>
        <v/>
      </c>
      <c r="H50" s="347"/>
      <c r="I50" s="314" t="str">
        <f t="shared" si="22"/>
        <v/>
      </c>
      <c r="J50" s="314" t="str">
        <f t="shared" si="23"/>
        <v/>
      </c>
      <c r="K50" s="337"/>
      <c r="L50" s="68" t="s">
        <v>202</v>
      </c>
      <c r="M50" s="57"/>
      <c r="N50" s="467"/>
      <c r="O50" s="305" t="str">
        <f t="shared" si="16"/>
        <v/>
      </c>
      <c r="P50" s="467"/>
      <c r="Q50" s="305" t="str">
        <f t="shared" si="17"/>
        <v/>
      </c>
      <c r="R50" s="467"/>
      <c r="S50" s="305" t="str">
        <f t="shared" si="18"/>
        <v/>
      </c>
      <c r="T50" s="467"/>
      <c r="U50" s="305" t="str">
        <f t="shared" si="19"/>
        <v/>
      </c>
      <c r="V50" s="467"/>
      <c r="W50" s="305" t="str">
        <f t="shared" si="20"/>
        <v/>
      </c>
      <c r="X50" s="467"/>
      <c r="Y50" s="305" t="str">
        <f t="shared" si="21"/>
        <v/>
      </c>
    </row>
    <row r="51" spans="1:27" ht="15.75" thickBot="1" x14ac:dyDescent="0.3">
      <c r="B51" s="143"/>
      <c r="C51" s="143"/>
      <c r="D51" s="134" t="s">
        <v>51</v>
      </c>
      <c r="E51" s="135"/>
      <c r="F51" s="136"/>
      <c r="G51" s="136"/>
      <c r="H51" s="137"/>
      <c r="I51" s="294">
        <f>SUM($I$40:$I$50)</f>
        <v>0</v>
      </c>
      <c r="J51" s="138">
        <f>SUM($J$40:$J$50)</f>
        <v>0</v>
      </c>
      <c r="K51" s="143"/>
      <c r="L51" s="147"/>
      <c r="M51" s="147"/>
      <c r="N51" s="475">
        <f t="shared" ref="N51:Y51" si="24">SUM(N40:N50)</f>
        <v>0</v>
      </c>
      <c r="O51" s="393">
        <f t="shared" si="24"/>
        <v>0</v>
      </c>
      <c r="P51" s="475">
        <f t="shared" si="24"/>
        <v>0</v>
      </c>
      <c r="Q51" s="393">
        <f t="shared" si="24"/>
        <v>0</v>
      </c>
      <c r="R51" s="475">
        <f t="shared" si="24"/>
        <v>0</v>
      </c>
      <c r="S51" s="393">
        <f t="shared" si="24"/>
        <v>0</v>
      </c>
      <c r="T51" s="475">
        <f t="shared" si="24"/>
        <v>0</v>
      </c>
      <c r="U51" s="393">
        <f t="shared" si="24"/>
        <v>0</v>
      </c>
      <c r="V51" s="475">
        <f t="shared" si="24"/>
        <v>0</v>
      </c>
      <c r="W51" s="393">
        <f t="shared" si="24"/>
        <v>0</v>
      </c>
      <c r="X51" s="475">
        <f t="shared" si="24"/>
        <v>0</v>
      </c>
      <c r="Y51" s="393">
        <f t="shared" si="24"/>
        <v>0</v>
      </c>
      <c r="Z51" s="162"/>
      <c r="AA51" s="390" t="b">
        <f>SUM(O51,Q51,S51,U51,W51,Y51)=J51</f>
        <v>1</v>
      </c>
    </row>
    <row r="52" spans="1:27" ht="6" customHeight="1" thickBot="1" x14ac:dyDescent="0.3">
      <c r="B52" s="77"/>
      <c r="C52" s="77"/>
      <c r="D52" s="159"/>
      <c r="E52" s="51"/>
      <c r="F52" s="19"/>
      <c r="G52" s="19"/>
      <c r="H52" s="160"/>
      <c r="I52" s="160"/>
      <c r="J52" s="161"/>
      <c r="K52" s="77"/>
      <c r="L52" s="127"/>
      <c r="M52" s="127"/>
    </row>
    <row r="53" spans="1:27" ht="52.5" thickBot="1" x14ac:dyDescent="0.3">
      <c r="B53" s="77"/>
      <c r="C53" s="77"/>
      <c r="D53" s="172" t="s">
        <v>60</v>
      </c>
      <c r="E53" s="350"/>
      <c r="F53" s="19"/>
      <c r="G53" s="19"/>
      <c r="K53" s="346"/>
      <c r="L53" s="57" t="s">
        <v>164</v>
      </c>
      <c r="M53" s="127"/>
    </row>
    <row r="54" spans="1:27" ht="6" customHeight="1" x14ac:dyDescent="0.25">
      <c r="B54" s="1"/>
      <c r="C54" s="1"/>
      <c r="D54" s="1"/>
      <c r="E54" s="1"/>
      <c r="F54" s="1"/>
      <c r="G54" s="1"/>
      <c r="H54" s="1"/>
      <c r="I54" s="1"/>
      <c r="J54" s="1"/>
      <c r="K54" s="1"/>
      <c r="L54" s="1"/>
      <c r="M54" s="1"/>
      <c r="N54" s="484"/>
      <c r="O54" s="416"/>
      <c r="P54" s="484"/>
      <c r="Q54" s="416"/>
      <c r="R54" s="484"/>
      <c r="S54" s="416"/>
      <c r="T54" s="484"/>
      <c r="U54" s="416"/>
      <c r="V54" s="484"/>
      <c r="W54" s="416"/>
      <c r="X54" s="484"/>
      <c r="Y54" s="416"/>
    </row>
    <row r="55" spans="1:27" s="162" customFormat="1" ht="18.75" x14ac:dyDescent="0.25">
      <c r="A55" s="427"/>
      <c r="B55" s="42"/>
      <c r="C55" s="17" t="s">
        <v>42</v>
      </c>
      <c r="D55" s="55" t="s">
        <v>54</v>
      </c>
      <c r="E55" s="157"/>
      <c r="F55" s="42"/>
      <c r="G55" s="42"/>
      <c r="H55" s="157"/>
      <c r="I55" s="157"/>
      <c r="J55" s="158"/>
      <c r="K55" s="156"/>
      <c r="L55" s="42"/>
      <c r="M55" s="42"/>
      <c r="N55" s="467"/>
      <c r="P55" s="467"/>
      <c r="R55" s="467"/>
      <c r="T55" s="467"/>
      <c r="V55" s="467"/>
      <c r="X55" s="467"/>
    </row>
    <row r="56" spans="1:27" s="162" customFormat="1" ht="38.25" x14ac:dyDescent="0.2">
      <c r="A56" s="427"/>
      <c r="B56" s="42"/>
      <c r="C56" s="17"/>
      <c r="D56" s="179" t="s">
        <v>105</v>
      </c>
      <c r="E56" s="157"/>
      <c r="F56" s="42"/>
      <c r="G56" s="42"/>
      <c r="H56" s="157"/>
      <c r="I56" s="157"/>
      <c r="J56" s="158"/>
      <c r="K56" s="156"/>
      <c r="L56" s="322" t="s">
        <v>166</v>
      </c>
      <c r="M56" s="42"/>
      <c r="N56" s="467"/>
      <c r="P56" s="467"/>
      <c r="R56" s="467"/>
      <c r="T56" s="467"/>
      <c r="V56" s="467"/>
      <c r="X56" s="467"/>
    </row>
    <row r="57" spans="1:27" s="169" customFormat="1" ht="15" customHeight="1" x14ac:dyDescent="0.2">
      <c r="A57" s="430"/>
      <c r="B57" s="166"/>
      <c r="C57" s="166">
        <v>1</v>
      </c>
      <c r="D57" s="168"/>
      <c r="E57" s="324"/>
      <c r="F57" s="328"/>
      <c r="G57" s="314" t="str">
        <f>IF(ISBLANK($F57), "", $F57*'Preliminary Questions'!$D$51)</f>
        <v/>
      </c>
      <c r="H57" s="324"/>
      <c r="I57" s="308" t="str">
        <f>IF(OR(ISBLANK($F57),ISBLANK($H57)),"",$F57*$H57)</f>
        <v/>
      </c>
      <c r="J57" s="314" t="str">
        <f>IF(OR(ISBLANK($F57),ISBLANK($H57)),"",$G57*$H57)</f>
        <v/>
      </c>
      <c r="K57" s="329"/>
      <c r="L57" s="166"/>
      <c r="M57" s="166"/>
      <c r="N57" s="467"/>
      <c r="O57" s="305" t="str">
        <f t="shared" ref="O57:O61" si="25">IF(AND(ISNUMBER($N57),ISNUMBER($J57)),$N57*$J57,"")</f>
        <v/>
      </c>
      <c r="P57" s="467"/>
      <c r="Q57" s="305" t="str">
        <f t="shared" ref="Q57:Q61" si="26">IF(AND(ISNUMBER($P57),ISNUMBER($J57)),$P57*$J57,"")</f>
        <v/>
      </c>
      <c r="R57" s="467"/>
      <c r="S57" s="305" t="str">
        <f t="shared" ref="S57:S61" si="27">IF(AND(ISNUMBER($R57),ISNUMBER($J57)),$R57*$J57,"")</f>
        <v/>
      </c>
      <c r="T57" s="467"/>
      <c r="U57" s="305" t="str">
        <f t="shared" ref="U57:U61" si="28">IF(AND(ISNUMBER($T57),ISNUMBER($J57)),$T57*$J57,"")</f>
        <v/>
      </c>
      <c r="V57" s="467"/>
      <c r="W57" s="305" t="str">
        <f t="shared" ref="W57:W61" si="29">IF(AND(ISNUMBER($V57),ISNUMBER($J57)),$V57*$J57,"")</f>
        <v/>
      </c>
      <c r="X57" s="467"/>
      <c r="Y57" s="305" t="str">
        <f t="shared" ref="Y57:Y61" si="30">IF(AND(ISNUMBER($X57),ISNUMBER($J57)),$X57*$J57,"")</f>
        <v/>
      </c>
    </row>
    <row r="58" spans="1:27" s="169" customFormat="1" ht="15" customHeight="1" x14ac:dyDescent="0.2">
      <c r="A58" s="430"/>
      <c r="B58" s="166"/>
      <c r="C58" s="166">
        <v>2</v>
      </c>
      <c r="D58" s="168"/>
      <c r="E58" s="324"/>
      <c r="F58" s="328"/>
      <c r="G58" s="314" t="str">
        <f>IF(ISBLANK($F58), "", $F58*'Preliminary Questions'!$D$51)</f>
        <v/>
      </c>
      <c r="H58" s="324"/>
      <c r="I58" s="308" t="str">
        <f>IF(OR(ISBLANK($F58),ISBLANK($H58)),"",$F58*$H58)</f>
        <v/>
      </c>
      <c r="J58" s="314" t="str">
        <f>IF(OR(ISBLANK($F58),ISBLANK($H58)),"",$G58*$H58)</f>
        <v/>
      </c>
      <c r="K58" s="329"/>
      <c r="L58" s="166"/>
      <c r="M58" s="166"/>
      <c r="N58" s="467"/>
      <c r="O58" s="305" t="str">
        <f t="shared" si="25"/>
        <v/>
      </c>
      <c r="P58" s="467"/>
      <c r="Q58" s="305" t="str">
        <f t="shared" si="26"/>
        <v/>
      </c>
      <c r="R58" s="467"/>
      <c r="S58" s="305" t="str">
        <f t="shared" si="27"/>
        <v/>
      </c>
      <c r="T58" s="467"/>
      <c r="U58" s="305" t="str">
        <f t="shared" si="28"/>
        <v/>
      </c>
      <c r="V58" s="467"/>
      <c r="W58" s="305" t="str">
        <f t="shared" si="29"/>
        <v/>
      </c>
      <c r="X58" s="467"/>
      <c r="Y58" s="305" t="str">
        <f t="shared" si="30"/>
        <v/>
      </c>
    </row>
    <row r="59" spans="1:27" s="169" customFormat="1" ht="15" customHeight="1" x14ac:dyDescent="0.2">
      <c r="A59" s="430"/>
      <c r="B59" s="166"/>
      <c r="C59" s="166">
        <v>3</v>
      </c>
      <c r="D59" s="168"/>
      <c r="E59" s="324"/>
      <c r="F59" s="328"/>
      <c r="G59" s="314" t="str">
        <f>IF(ISBLANK($F59), "", $F59*'Preliminary Questions'!$D$51)</f>
        <v/>
      </c>
      <c r="H59" s="324"/>
      <c r="I59" s="308" t="str">
        <f>IF(OR(ISBLANK($F59),ISBLANK($H59)),"",$F59*$H59)</f>
        <v/>
      </c>
      <c r="J59" s="314" t="str">
        <f>IF(OR(ISBLANK($F59),ISBLANK($H59)),"",$G59*$H59)</f>
        <v/>
      </c>
      <c r="K59" s="329"/>
      <c r="L59" s="166"/>
      <c r="M59" s="166"/>
      <c r="N59" s="467"/>
      <c r="O59" s="305" t="str">
        <f t="shared" si="25"/>
        <v/>
      </c>
      <c r="P59" s="467"/>
      <c r="Q59" s="305" t="str">
        <f t="shared" si="26"/>
        <v/>
      </c>
      <c r="R59" s="467"/>
      <c r="S59" s="305" t="str">
        <f t="shared" si="27"/>
        <v/>
      </c>
      <c r="T59" s="467"/>
      <c r="U59" s="305" t="str">
        <f t="shared" si="28"/>
        <v/>
      </c>
      <c r="V59" s="467"/>
      <c r="W59" s="305" t="str">
        <f t="shared" si="29"/>
        <v/>
      </c>
      <c r="X59" s="467"/>
      <c r="Y59" s="305" t="str">
        <f t="shared" si="30"/>
        <v/>
      </c>
    </row>
    <row r="60" spans="1:27" s="169" customFormat="1" ht="15" customHeight="1" x14ac:dyDescent="0.2">
      <c r="A60" s="430"/>
      <c r="B60" s="166"/>
      <c r="C60" s="166">
        <v>4</v>
      </c>
      <c r="D60" s="168"/>
      <c r="E60" s="324"/>
      <c r="F60" s="328"/>
      <c r="G60" s="314" t="str">
        <f>IF(ISBLANK($F60), "", $F60*'Preliminary Questions'!$D$51)</f>
        <v/>
      </c>
      <c r="H60" s="324"/>
      <c r="I60" s="308" t="str">
        <f>IF(OR(ISBLANK($F60),ISBLANK($H60)),"",$F60*$H60)</f>
        <v/>
      </c>
      <c r="J60" s="314" t="str">
        <f>IF(OR(ISBLANK($F60),ISBLANK($H60)),"",$G60*$H60)</f>
        <v/>
      </c>
      <c r="K60" s="329"/>
      <c r="L60" s="166"/>
      <c r="M60" s="166"/>
      <c r="N60" s="467"/>
      <c r="O60" s="305" t="str">
        <f t="shared" si="25"/>
        <v/>
      </c>
      <c r="P60" s="467"/>
      <c r="Q60" s="305" t="str">
        <f t="shared" si="26"/>
        <v/>
      </c>
      <c r="R60" s="467"/>
      <c r="S60" s="305" t="str">
        <f t="shared" si="27"/>
        <v/>
      </c>
      <c r="T60" s="467"/>
      <c r="U60" s="305" t="str">
        <f t="shared" si="28"/>
        <v/>
      </c>
      <c r="V60" s="467"/>
      <c r="W60" s="305" t="str">
        <f t="shared" si="29"/>
        <v/>
      </c>
      <c r="X60" s="467"/>
      <c r="Y60" s="305" t="str">
        <f t="shared" si="30"/>
        <v/>
      </c>
    </row>
    <row r="61" spans="1:27" s="169" customFormat="1" ht="15" customHeight="1" thickBot="1" x14ac:dyDescent="0.25">
      <c r="A61" s="430"/>
      <c r="B61" s="166"/>
      <c r="C61" s="166">
        <v>5</v>
      </c>
      <c r="D61" s="168"/>
      <c r="E61" s="324"/>
      <c r="F61" s="328"/>
      <c r="G61" s="314" t="str">
        <f>IF(ISBLANK($F61), "", $F61*'Preliminary Questions'!$D$51)</f>
        <v/>
      </c>
      <c r="H61" s="324"/>
      <c r="I61" s="308" t="str">
        <f>IF(OR(ISBLANK($F61),ISBLANK($H61)),"",$F61*$H61)</f>
        <v/>
      </c>
      <c r="J61" s="314" t="str">
        <f>IF(OR(ISBLANK($F61),ISBLANK($H61)),"",$G61*$H61)</f>
        <v/>
      </c>
      <c r="K61" s="329"/>
      <c r="L61" s="166"/>
      <c r="M61" s="166"/>
      <c r="N61" s="467"/>
      <c r="O61" s="305" t="str">
        <f t="shared" si="25"/>
        <v/>
      </c>
      <c r="P61" s="467"/>
      <c r="Q61" s="305" t="str">
        <f t="shared" si="26"/>
        <v/>
      </c>
      <c r="R61" s="467"/>
      <c r="S61" s="305" t="str">
        <f t="shared" si="27"/>
        <v/>
      </c>
      <c r="T61" s="467"/>
      <c r="U61" s="305" t="str">
        <f t="shared" si="28"/>
        <v/>
      </c>
      <c r="V61" s="467"/>
      <c r="W61" s="305" t="str">
        <f t="shared" si="29"/>
        <v/>
      </c>
      <c r="X61" s="467"/>
      <c r="Y61" s="305" t="str">
        <f t="shared" si="30"/>
        <v/>
      </c>
    </row>
    <row r="62" spans="1:27" s="162" customFormat="1" ht="15.75" customHeight="1" thickBot="1" x14ac:dyDescent="0.3">
      <c r="A62" s="427"/>
      <c r="B62" s="136"/>
      <c r="C62" s="136"/>
      <c r="D62" s="134" t="s">
        <v>51</v>
      </c>
      <c r="E62" s="135"/>
      <c r="F62" s="136"/>
      <c r="G62" s="136"/>
      <c r="H62" s="137"/>
      <c r="I62" s="294">
        <f>SUM($I$57:$I$61)</f>
        <v>0</v>
      </c>
      <c r="J62" s="138">
        <f>SUM($J$57:$J$61)</f>
        <v>0</v>
      </c>
      <c r="K62" s="135"/>
      <c r="L62" s="135"/>
      <c r="M62" s="135"/>
      <c r="N62" s="475">
        <f t="shared" ref="N62:Y62" si="31">SUM(N57:N61)</f>
        <v>0</v>
      </c>
      <c r="O62" s="393">
        <f t="shared" si="31"/>
        <v>0</v>
      </c>
      <c r="P62" s="475">
        <f t="shared" si="31"/>
        <v>0</v>
      </c>
      <c r="Q62" s="393">
        <f t="shared" si="31"/>
        <v>0</v>
      </c>
      <c r="R62" s="475">
        <f t="shared" si="31"/>
        <v>0</v>
      </c>
      <c r="S62" s="393">
        <f t="shared" si="31"/>
        <v>0</v>
      </c>
      <c r="T62" s="475">
        <f t="shared" si="31"/>
        <v>0</v>
      </c>
      <c r="U62" s="393">
        <f t="shared" si="31"/>
        <v>0</v>
      </c>
      <c r="V62" s="475">
        <f t="shared" si="31"/>
        <v>0</v>
      </c>
      <c r="W62" s="393">
        <f t="shared" si="31"/>
        <v>0</v>
      </c>
      <c r="X62" s="475">
        <f t="shared" si="31"/>
        <v>0</v>
      </c>
      <c r="Y62" s="393">
        <f t="shared" si="31"/>
        <v>0</v>
      </c>
      <c r="AA62" s="390" t="b">
        <f>SUM(O62,Q62,S62,U62,W62,Y62)=J62</f>
        <v>1</v>
      </c>
    </row>
    <row r="63" spans="1:27" ht="6" customHeight="1" x14ac:dyDescent="0.25">
      <c r="B63" s="59"/>
      <c r="C63" s="70"/>
      <c r="D63" s="69"/>
      <c r="E63" s="69"/>
      <c r="F63" s="69"/>
      <c r="G63" s="69"/>
      <c r="H63" s="69"/>
      <c r="I63" s="69"/>
      <c r="J63" s="100"/>
      <c r="K63" s="69"/>
      <c r="L63" s="92"/>
      <c r="M63" s="92"/>
      <c r="N63" s="484"/>
      <c r="O63" s="416"/>
      <c r="P63" s="484"/>
      <c r="Q63" s="416"/>
      <c r="R63" s="484"/>
      <c r="S63" s="416"/>
      <c r="T63" s="484"/>
      <c r="U63" s="416"/>
      <c r="V63" s="484"/>
      <c r="W63" s="416"/>
      <c r="X63" s="484"/>
      <c r="Y63" s="416"/>
      <c r="Z63" s="416"/>
      <c r="AA63" s="416"/>
    </row>
    <row r="64" spans="1:27" ht="6" customHeight="1" thickBot="1" x14ac:dyDescent="0.3"/>
    <row r="65" spans="1:27" ht="15.75" thickBot="1" x14ac:dyDescent="0.3">
      <c r="A65" s="437" t="s">
        <v>134</v>
      </c>
      <c r="B65" s="149"/>
      <c r="C65" s="149"/>
      <c r="D65" s="139" t="s">
        <v>52</v>
      </c>
      <c r="E65" s="140"/>
      <c r="F65" s="141"/>
      <c r="G65" s="141"/>
      <c r="H65" s="140"/>
      <c r="I65" s="295">
        <f>SUM($I$15,$I$34,$I$51,$I$62)</f>
        <v>0</v>
      </c>
      <c r="J65" s="142">
        <f>SUM($J$15,$J$34,$J$51,$J$62)</f>
        <v>0</v>
      </c>
      <c r="K65" s="149"/>
      <c r="L65" s="149"/>
      <c r="M65" s="149"/>
      <c r="N65" s="475">
        <f>SUM(N$62,N$51,N$34,N$15)</f>
        <v>0</v>
      </c>
      <c r="O65" s="393">
        <f t="shared" ref="O65:Y65" si="32">SUM(O$62,O$51,O$34,O$15)</f>
        <v>0</v>
      </c>
      <c r="P65" s="475">
        <f t="shared" si="32"/>
        <v>0</v>
      </c>
      <c r="Q65" s="393">
        <f t="shared" si="32"/>
        <v>0</v>
      </c>
      <c r="R65" s="475">
        <f t="shared" si="32"/>
        <v>0</v>
      </c>
      <c r="S65" s="393">
        <f t="shared" si="32"/>
        <v>0</v>
      </c>
      <c r="T65" s="475">
        <f t="shared" si="32"/>
        <v>0</v>
      </c>
      <c r="U65" s="393">
        <f t="shared" si="32"/>
        <v>0</v>
      </c>
      <c r="V65" s="475">
        <f t="shared" si="32"/>
        <v>0</v>
      </c>
      <c r="W65" s="393">
        <f t="shared" si="32"/>
        <v>0</v>
      </c>
      <c r="X65" s="475">
        <f t="shared" si="32"/>
        <v>0</v>
      </c>
      <c r="Y65" s="393">
        <f t="shared" si="32"/>
        <v>0</v>
      </c>
      <c r="Z65" s="390" t="b">
        <f>SUM(N65,P65,R65,T65,V65,X65)=1</f>
        <v>0</v>
      </c>
      <c r="AA65" s="390" t="b">
        <f>SUM(O65,Q65,S65,U65,W65,Y65)=J65</f>
        <v>1</v>
      </c>
    </row>
  </sheetData>
  <sheetProtection insertRows="0"/>
  <customSheetViews>
    <customSheetView guid="{A04230FF-BF50-41C0-8904-3CBCAE9CB613}">
      <selection activeCell="I15" sqref="I15"/>
      <pageMargins left="0.75" right="0.75" top="1" bottom="1" header="0.3" footer="0.3"/>
      <pageSetup orientation="portrait"/>
      <headerFooter alignWithMargins="0"/>
    </customSheetView>
    <customSheetView guid="{87669B06-B7AE-4B45-A526-665D94593BF2}">
      <selection activeCell="I15" sqref="I15"/>
      <pageMargins left="0.75" right="0.75" top="1" bottom="1" header="0.3" footer="0.3"/>
      <pageSetup orientation="portrait"/>
      <headerFooter alignWithMargins="0"/>
    </customSheetView>
  </customSheetViews>
  <mergeCells count="18">
    <mergeCell ref="J7:J9"/>
    <mergeCell ref="E7:E9"/>
    <mergeCell ref="F7:F9"/>
    <mergeCell ref="G7:G9"/>
    <mergeCell ref="H7:H9"/>
    <mergeCell ref="I7:I9"/>
    <mergeCell ref="Z8:AA8"/>
    <mergeCell ref="Z9:AA9"/>
    <mergeCell ref="K7:K9"/>
    <mergeCell ref="L7:L9"/>
    <mergeCell ref="M7:M9"/>
    <mergeCell ref="N7:Y7"/>
    <mergeCell ref="N8:O8"/>
    <mergeCell ref="P8:Q8"/>
    <mergeCell ref="R8:S8"/>
    <mergeCell ref="T8:U8"/>
    <mergeCell ref="V8:W8"/>
    <mergeCell ref="X8:Y8"/>
  </mergeCells>
  <conditionalFormatting sqref="F7:F65 I7:I65">
    <cfRule type="expression" dxfId="184" priority="58">
      <formula>IF(Other_Currency="No",1,0)</formula>
    </cfRule>
  </conditionalFormatting>
  <conditionalFormatting sqref="A2:XFD11 A16:XFD20 AB15:IV15 A35:XFD39 AB34:IV34 A52:XFD56 AB51:IV51 A63:XFD64 A62:M62 AB62:IV62 A66:XFD65536 AB65:IV65 A65:M65 A1:H1 K1:XFD1 A12:N14 Z12:XFD14 A21:N33 Z21:XFD33 A40:N50 Z40:XFD50 A57:N61 Z57:XFD61 A15:Y15 A34:Y34 A51:Y51">
    <cfRule type="expression" dxfId="183" priority="26" stopIfTrue="1">
      <formula>IF(Tab_4_Answer="No",1,0)</formula>
    </cfRule>
  </conditionalFormatting>
  <conditionalFormatting sqref="Z15:AA15">
    <cfRule type="expression" dxfId="182" priority="25" stopIfTrue="1">
      <formula>IF(Tab_1_Answer="No",1,0)</formula>
    </cfRule>
  </conditionalFormatting>
  <conditionalFormatting sqref="Z15:AA15">
    <cfRule type="containsText" dxfId="181" priority="23" stopIfTrue="1" operator="containsText" text="false">
      <formula>NOT(ISERROR(SEARCH("false",Z15)))</formula>
    </cfRule>
    <cfRule type="containsText" dxfId="180" priority="24" stopIfTrue="1" operator="containsText" text="true">
      <formula>NOT(ISERROR(SEARCH("true",Z15)))</formula>
    </cfRule>
  </conditionalFormatting>
  <conditionalFormatting sqref="Z34:AA34">
    <cfRule type="expression" dxfId="179" priority="22" stopIfTrue="1">
      <formula>IF(Tab_1_Answer="No",1,0)</formula>
    </cfRule>
  </conditionalFormatting>
  <conditionalFormatting sqref="Z34:AA34">
    <cfRule type="containsText" dxfId="178" priority="20" stopIfTrue="1" operator="containsText" text="false">
      <formula>NOT(ISERROR(SEARCH("false",Z34)))</formula>
    </cfRule>
    <cfRule type="containsText" dxfId="177" priority="21" stopIfTrue="1" operator="containsText" text="true">
      <formula>NOT(ISERROR(SEARCH("true",Z34)))</formula>
    </cfRule>
  </conditionalFormatting>
  <conditionalFormatting sqref="Z51:AA51">
    <cfRule type="expression" dxfId="176" priority="19" stopIfTrue="1">
      <formula>IF(Tab_1_Answer="No",1,0)</formula>
    </cfRule>
  </conditionalFormatting>
  <conditionalFormatting sqref="Z51:AA51">
    <cfRule type="containsText" dxfId="175" priority="17" stopIfTrue="1" operator="containsText" text="false">
      <formula>NOT(ISERROR(SEARCH("false",Z51)))</formula>
    </cfRule>
    <cfRule type="containsText" dxfId="174" priority="18" stopIfTrue="1" operator="containsText" text="true">
      <formula>NOT(ISERROR(SEARCH("true",Z51)))</formula>
    </cfRule>
  </conditionalFormatting>
  <conditionalFormatting sqref="N62:Y62">
    <cfRule type="expression" dxfId="173" priority="16" stopIfTrue="1">
      <formula>IF(Tab_4_Answer="No",1,0)</formula>
    </cfRule>
  </conditionalFormatting>
  <conditionalFormatting sqref="Z62:AA62">
    <cfRule type="expression" dxfId="172" priority="15" stopIfTrue="1">
      <formula>IF(Tab_1_Answer="No",1,0)</formula>
    </cfRule>
  </conditionalFormatting>
  <conditionalFormatting sqref="Z62:AA62">
    <cfRule type="containsText" dxfId="171" priority="13" stopIfTrue="1" operator="containsText" text="false">
      <formula>NOT(ISERROR(SEARCH("false",Z62)))</formula>
    </cfRule>
    <cfRule type="containsText" dxfId="170" priority="14" stopIfTrue="1" operator="containsText" text="true">
      <formula>NOT(ISERROR(SEARCH("true",Z62)))</formula>
    </cfRule>
  </conditionalFormatting>
  <conditionalFormatting sqref="N65:Y65">
    <cfRule type="expression" dxfId="169" priority="9" stopIfTrue="1">
      <formula>IF(Tab_4_Answer="No",1,0)</formula>
    </cfRule>
  </conditionalFormatting>
  <conditionalFormatting sqref="I1:J1">
    <cfRule type="expression" dxfId="168" priority="8" stopIfTrue="1">
      <formula>IF(Tab_1_Answer="No",1,0)</formula>
    </cfRule>
  </conditionalFormatting>
  <conditionalFormatting sqref="Z65:AA65">
    <cfRule type="expression" dxfId="167" priority="7" stopIfTrue="1">
      <formula>IF(Tab_1_Answer="No",1,0)</formula>
    </cfRule>
  </conditionalFormatting>
  <conditionalFormatting sqref="Z65:AA65">
    <cfRule type="containsText" dxfId="166" priority="5" stopIfTrue="1" operator="containsText" text="false">
      <formula>NOT(ISERROR(SEARCH("false",Z65)))</formula>
    </cfRule>
    <cfRule type="containsText" dxfId="165" priority="6" stopIfTrue="1" operator="containsText" text="true">
      <formula>NOT(ISERROR(SEARCH("true",Z65)))</formula>
    </cfRule>
  </conditionalFormatting>
  <conditionalFormatting sqref="O12:Y14">
    <cfRule type="expression" dxfId="164" priority="4" stopIfTrue="1">
      <formula>IF(Tab_2_Answer="No",1,0)</formula>
    </cfRule>
  </conditionalFormatting>
  <conditionalFormatting sqref="O21:Y33">
    <cfRule type="expression" dxfId="163" priority="3" stopIfTrue="1">
      <formula>IF(Tab_2_Answer="No",1,0)</formula>
    </cfRule>
  </conditionalFormatting>
  <conditionalFormatting sqref="O40:Y50">
    <cfRule type="expression" dxfId="162" priority="2" stopIfTrue="1">
      <formula>IF(Tab_2_Answer="No",1,0)</formula>
    </cfRule>
  </conditionalFormatting>
  <conditionalFormatting sqref="O57:Y61">
    <cfRule type="expression" dxfId="161" priority="1" stopIfTrue="1">
      <formula>IF(Tab_2_Answer="No",1,0)</formula>
    </cfRule>
  </conditionalFormatting>
  <dataValidations count="26">
    <dataValidation type="list" allowBlank="1" showInputMessage="1" showErrorMessage="1" sqref="E38" xr:uid="{00000000-0002-0000-0500-000000000000}">
      <formula1>"Hours"</formula1>
    </dataValidation>
    <dataValidation type="list" allowBlank="1" showInputMessage="1" showErrorMessage="1" sqref="E50" xr:uid="{00000000-0002-0000-0500-000001000000}">
      <formula1>"Gallons, Liters"</formula1>
    </dataValidation>
    <dataValidation type="list" allowBlank="1" showInputMessage="1" showErrorMessage="1" sqref="E26 E44" xr:uid="{00000000-0002-0000-0500-000002000000}">
      <formula1>"Flights, Total"</formula1>
    </dataValidation>
    <dataValidation type="list" allowBlank="1" showInputMessage="1" showErrorMessage="1" prompt="Cost of food and beverages provided at the training should be given per person or per day. If you only have a total cost available, choose &quot;Total&quot; and enter 1 in &quot;# of Units.&quot;" sqref="E14" xr:uid="{00000000-0002-0000-0500-000003000000}">
      <formula1>"Days, Person, Total"</formula1>
    </dataValidation>
    <dataValidation type="list" allowBlank="1" showInputMessage="1" showErrorMessage="1" prompt="The units for labor of trainees must be entered in hours or days. If you only have a total cost available, choose &quot;Total&quot; and enter 1 in &quot;# of Units.&quot;" sqref="E41" xr:uid="{00000000-0002-0000-0500-000004000000}">
      <formula1>"Hours, Days, Total"</formula1>
    </dataValidation>
    <dataValidation type="list" allowBlank="1" showInputMessage="1" showErrorMessage="1" sqref="E28 E46" xr:uid="{00000000-0002-0000-0500-000005000000}">
      <formula1>"Cars, Total"</formula1>
    </dataValidation>
    <dataValidation type="list" allowBlank="1" showInputMessage="1" showErrorMessage="1" sqref="E29 E47" xr:uid="{00000000-0002-0000-0500-000006000000}">
      <formula1>"Vans,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E48" xr:uid="{00000000-0002-0000-0500-000007000000}">
      <formula1>"Bus,Person,Total"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49" xr:uid="{00000000-0002-0000-0500-000008000000}">
      <formula1>"Gallons, Liters, Miles, Kilometers, Total"</formula1>
    </dataValidation>
    <dataValidation type="list" allowBlank="1" showInputMessage="1" showErrorMessage="1" prompt="The units for the cost of facilities should be given in days. If you only have a total cost available, choose &quot;Total&quot; and enter 1 in &quot;# of Units.&quot;" sqref="E12" xr:uid="{00000000-0002-0000-0500-000009000000}">
      <formula1>"Days,Total"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2:G14 G21:G33 G40:G50 G57:G61" xr:uid="{00000000-0002-0000-0500-00000A000000}"/>
    <dataValidation type="list" allowBlank="1" showInputMessage="1" showErrorMessage="1" prompt="The units for labor of trainers should be entered in hours or days. If you only have a total cost available, choose &quot;Total&quot; and enter 1 in &quot;# of Units.&quot;" sqref="E21:E23" xr:uid="{00000000-0002-0000-0500-00000B000000}">
      <formula1>"Hours,Days,Total"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31" xr:uid="{00000000-0002-0000-0500-00000C000000}">
      <formula1>"Gallons,Liters,Miles,Kilometers,Total"</formula1>
    </dataValidation>
    <dataValidation allowBlank="1" showInputMessage="1" showErrorMessage="1" prompt="Please specify if the car was rented or owned by J-PAL/IPA or the implementing partner. " sqref="K28 K46" xr:uid="{00000000-0002-0000-0500-00000D000000}"/>
    <dataValidation allowBlank="1" showInputMessage="1" showErrorMessage="1" prompt="Please specify if the van was rented or owned by J-PAL/IPA or the implementing partner. " sqref="K29 K47" xr:uid="{00000000-0002-0000-0500-00000E000000}"/>
    <dataValidation type="list" allowBlank="1" showInputMessage="1" showErrorMessage="1" prompt="Cost should be given either by number of buses rented or fare per person.  If you only have a total cost available, choose &quot;Total&quot; and enter 1 in &quot;# of Units.&quot;" sqref="E30" xr:uid="{00000000-0002-0000-0500-00000F000000}">
      <formula1>"Bus,Person,Total"</formula1>
    </dataValidation>
    <dataValidation allowBlank="1" showInputMessage="1" showErrorMessage="1" prompt="Please specify what form of transportation was taken." sqref="K32 K50" xr:uid="{00000000-0002-0000-0500-000010000000}"/>
    <dataValidation type="list" allowBlank="1" showInputMessage="1" showErrorMessage="1" prompt="The units for labor of trainees should be entered in hours or days. If you only have a total cost available, choose &quot;Total&quot; and enter 1 in &quot;# of Units.&quot;" sqref="E40" xr:uid="{00000000-0002-0000-0500-000011000000}">
      <formula1>"Hours, Days, Total"</formula1>
    </dataValidation>
    <dataValidation type="list" allowBlank="1" showInputMessage="1" showErrorMessage="1" prompt="Units for staff per diem should  be in days or amount per person. If you only have a total cost available, choose &quot;Total&quot; and enter 1 in &quot;# of Units.&quot;" sqref="E33" xr:uid="{00000000-0002-0000-0500-000012000000}">
      <formula1>"Days,Person,Total"</formula1>
    </dataValidation>
    <dataValidation allowBlank="1" showInputMessage="1" showErrorMessage="1" prompt="Please describe the specific materials and how they were used." sqref="K13" xr:uid="{00000000-0002-0000-0500-000013000000}"/>
    <dataValidation allowBlank="1" showInputMessage="1" showErrorMessage="1" prompt="Please describe trainers' specific roles or duties." sqref="K21:K23" xr:uid="{00000000-0002-0000-0500-000014000000}"/>
    <dataValidation type="list" allowBlank="1" showInputMessage="1" showErrorMessage="1" prompt="The units for lodging should be in nights or per person. If you only have the total cost available, choose &quot;Total&quot; and enter 1 in &quot;# of Units&quot;" sqref="E24 E42" xr:uid="{00000000-0002-0000-0500-000015000000}">
      <formula1>"Nights,Person,Total"</formula1>
    </dataValidation>
    <dataValidation allowBlank="1" showInputMessage="1" showErrorMessage="1" prompt="Please describe the origin and destination of each flight." sqref="K26 K44" xr:uid="{00000000-0002-0000-0500-000016000000}"/>
    <dataValidation allowBlank="1" showInputMessage="1" showErrorMessage="1" prompt="Please describe the facilities rented." sqref="K12" xr:uid="{00000000-0002-0000-0500-000017000000}"/>
    <dataValidation allowBlank="1" showInputMessage="1" showErrorMessage="1" prompt="Checks that resulting USD shares add up to total USD calculated in I13._x000a_" sqref="AA15 AA34 AA51 AA62 AA65" xr:uid="{00000000-0002-0000-0500-000018000000}"/>
    <dataValidation allowBlank="1" showInputMessage="1" showErrorMessage="1" prompt="Checks that all percentage shares add up to 100%._x000a__x000a_" sqref="Z65" xr:uid="{977FDA65-3A93-4475-A641-3C1C0DCEE7EA}"/>
  </dataValidations>
  <pageMargins left="0.75" right="0.75" top="1" bottom="1" header="0.3" footer="0.3"/>
  <pageSetup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IV65"/>
  <sheetViews>
    <sheetView topLeftCell="B49" zoomScale="70" zoomScaleNormal="70" workbookViewId="0">
      <selection activeCell="K56" sqref="K56"/>
    </sheetView>
  </sheetViews>
  <sheetFormatPr defaultColWidth="8.7109375" defaultRowHeight="15" outlineLevelRow="1" outlineLevelCol="1" x14ac:dyDescent="0.25"/>
  <cols>
    <col min="1" max="1" width="0" style="437" hidden="1" customWidth="1" outlineLevel="1"/>
    <col min="2" max="2" width="2.7109375" style="2" customWidth="1" collapsed="1"/>
    <col min="3" max="3" width="2.7109375" style="2"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256" s="437" customFormat="1" hidden="1" outlineLevel="1" x14ac:dyDescent="0.25">
      <c r="B1" s="450" t="s">
        <v>266</v>
      </c>
      <c r="C1" s="438"/>
      <c r="D1" s="438"/>
      <c r="E1" s="438"/>
      <c r="F1" s="438"/>
      <c r="G1" s="438"/>
      <c r="H1" s="438"/>
      <c r="I1" s="425" t="s">
        <v>271</v>
      </c>
      <c r="J1" s="426" t="s">
        <v>71</v>
      </c>
      <c r="K1" s="438"/>
      <c r="L1" s="438"/>
      <c r="M1" s="438"/>
      <c r="N1" s="487"/>
      <c r="O1" s="427" t="s">
        <v>216</v>
      </c>
      <c r="P1" s="469"/>
      <c r="Q1" s="427" t="s">
        <v>246</v>
      </c>
      <c r="R1" s="469"/>
      <c r="S1" s="427" t="s">
        <v>217</v>
      </c>
      <c r="T1" s="469"/>
      <c r="U1" s="427" t="s">
        <v>218</v>
      </c>
      <c r="V1" s="469"/>
      <c r="W1" s="427" t="s">
        <v>219</v>
      </c>
      <c r="X1" s="487"/>
      <c r="Y1" s="427" t="s">
        <v>220</v>
      </c>
    </row>
    <row r="2" spans="1:256" s="83" customFormat="1" ht="24" customHeight="1" collapsed="1" x14ac:dyDescent="0.35">
      <c r="A2" s="450" t="s">
        <v>266</v>
      </c>
      <c r="B2" s="81" t="s">
        <v>223</v>
      </c>
      <c r="C2" s="285" t="s">
        <v>237</v>
      </c>
      <c r="D2" s="81"/>
      <c r="E2" s="81"/>
      <c r="F2" s="81"/>
      <c r="G2" s="81"/>
      <c r="H2" s="81"/>
      <c r="I2" s="81"/>
      <c r="J2" s="81"/>
      <c r="K2" s="81"/>
      <c r="L2" s="81"/>
      <c r="M2" s="81"/>
      <c r="N2" s="492"/>
      <c r="P2" s="492"/>
      <c r="R2" s="492"/>
      <c r="T2" s="492"/>
      <c r="V2" s="492"/>
      <c r="X2" s="492"/>
    </row>
    <row r="3" spans="1:256" s="83" customFormat="1" ht="15" customHeight="1" x14ac:dyDescent="0.35">
      <c r="A3" s="437"/>
      <c r="B3" s="81"/>
      <c r="C3" s="82"/>
      <c r="D3" s="81"/>
      <c r="E3" s="81"/>
      <c r="F3" s="81"/>
      <c r="G3" s="81"/>
      <c r="H3" s="81"/>
      <c r="I3" s="81"/>
      <c r="J3" s="81"/>
      <c r="K3" s="81"/>
      <c r="L3" s="81"/>
      <c r="M3" s="81"/>
      <c r="N3" s="492"/>
      <c r="P3" s="492"/>
      <c r="R3" s="492"/>
      <c r="T3" s="492"/>
      <c r="V3" s="492"/>
      <c r="X3" s="492"/>
    </row>
    <row r="4" spans="1:256" s="83" customFormat="1" ht="15" customHeight="1" x14ac:dyDescent="0.35">
      <c r="A4" s="437"/>
      <c r="B4" s="81"/>
      <c r="C4" s="82"/>
      <c r="D4" s="81"/>
      <c r="E4" s="81"/>
      <c r="F4" s="81"/>
      <c r="G4" s="81"/>
      <c r="H4" s="81"/>
      <c r="I4" s="81"/>
      <c r="J4" s="81"/>
      <c r="K4" s="81"/>
      <c r="L4" s="81"/>
      <c r="M4" s="81"/>
      <c r="N4" s="492"/>
      <c r="P4" s="492"/>
      <c r="R4" s="492"/>
      <c r="T4" s="492"/>
      <c r="V4" s="492"/>
      <c r="X4" s="492"/>
    </row>
    <row r="5" spans="1:256" s="83" customFormat="1" ht="15" customHeight="1" x14ac:dyDescent="0.35">
      <c r="A5" s="437"/>
      <c r="B5" s="81"/>
      <c r="C5" s="82"/>
      <c r="D5" s="81"/>
      <c r="E5" s="81"/>
      <c r="F5" s="81"/>
      <c r="G5" s="81"/>
      <c r="H5" s="81"/>
      <c r="I5" s="81"/>
      <c r="J5" s="81"/>
      <c r="K5" s="81"/>
      <c r="L5" s="81"/>
      <c r="M5" s="81"/>
      <c r="N5" s="492"/>
      <c r="P5" s="492"/>
      <c r="R5" s="492"/>
      <c r="T5" s="492"/>
      <c r="V5" s="492"/>
      <c r="X5" s="492"/>
    </row>
    <row r="6" spans="1:256" s="84" customFormat="1" ht="15" customHeight="1" x14ac:dyDescent="0.25">
      <c r="A6" s="439"/>
      <c r="N6" s="493"/>
      <c r="P6" s="493"/>
      <c r="R6" s="493"/>
      <c r="T6" s="493"/>
      <c r="V6" s="493"/>
      <c r="X6" s="493"/>
    </row>
    <row r="7" spans="1:256" s="15" customFormat="1" x14ac:dyDescent="0.25">
      <c r="A7" s="437"/>
      <c r="B7" s="62"/>
      <c r="C7" s="62"/>
      <c r="D7" s="62"/>
      <c r="E7" s="568" t="s">
        <v>25</v>
      </c>
      <c r="F7" s="572" t="s">
        <v>84</v>
      </c>
      <c r="G7" s="572" t="s">
        <v>24</v>
      </c>
      <c r="H7" s="568" t="s">
        <v>3</v>
      </c>
      <c r="I7" s="572" t="s">
        <v>159</v>
      </c>
      <c r="J7" s="572" t="s">
        <v>165</v>
      </c>
      <c r="K7" s="565" t="s">
        <v>95</v>
      </c>
      <c r="L7" s="568" t="s">
        <v>173</v>
      </c>
      <c r="M7" s="568" t="s">
        <v>4</v>
      </c>
      <c r="N7" s="571" t="s">
        <v>221</v>
      </c>
      <c r="O7" s="571"/>
      <c r="P7" s="571"/>
      <c r="Q7" s="571"/>
      <c r="R7" s="571"/>
      <c r="S7" s="571"/>
      <c r="T7" s="571"/>
      <c r="U7" s="571"/>
      <c r="V7" s="571"/>
      <c r="W7" s="571"/>
      <c r="X7" s="571"/>
      <c r="Y7" s="571"/>
      <c r="Z7" s="45"/>
      <c r="AA7" s="45"/>
      <c r="AB7" s="175"/>
      <c r="AC7" s="175"/>
      <c r="AD7" s="175"/>
    </row>
    <row r="8" spans="1:256" s="15" customFormat="1" ht="25.9" customHeight="1" x14ac:dyDescent="0.25">
      <c r="A8" s="437"/>
      <c r="B8" s="62"/>
      <c r="C8" s="62"/>
      <c r="D8" s="62"/>
      <c r="E8" s="576"/>
      <c r="F8" s="578"/>
      <c r="G8" s="578"/>
      <c r="H8" s="576"/>
      <c r="I8" s="578"/>
      <c r="J8" s="578"/>
      <c r="K8" s="577"/>
      <c r="L8" s="576"/>
      <c r="M8" s="576"/>
      <c r="N8" s="542" t="s">
        <v>216</v>
      </c>
      <c r="O8" s="542"/>
      <c r="P8" s="542" t="s">
        <v>246</v>
      </c>
      <c r="Q8" s="542"/>
      <c r="R8" s="542" t="s">
        <v>217</v>
      </c>
      <c r="S8" s="542"/>
      <c r="T8" s="542" t="s">
        <v>218</v>
      </c>
      <c r="U8" s="542"/>
      <c r="V8" s="542" t="s">
        <v>219</v>
      </c>
      <c r="W8" s="542"/>
      <c r="X8" s="542" t="s">
        <v>220</v>
      </c>
      <c r="Y8" s="542"/>
      <c r="Z8" s="540" t="s">
        <v>244</v>
      </c>
      <c r="AA8" s="540"/>
      <c r="AB8" s="125"/>
      <c r="AC8" s="125"/>
      <c r="AD8" s="125"/>
    </row>
    <row r="9" spans="1:256" s="1" customFormat="1" x14ac:dyDescent="0.25">
      <c r="A9" s="439"/>
      <c r="B9" s="59"/>
      <c r="C9" s="59"/>
      <c r="D9" s="59"/>
      <c r="E9" s="570"/>
      <c r="F9" s="574"/>
      <c r="G9" s="574"/>
      <c r="H9" s="570"/>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75" t="s">
        <v>245</v>
      </c>
      <c r="AA9" s="541"/>
      <c r="AB9" s="125"/>
      <c r="AC9" s="125"/>
      <c r="AD9" s="12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15" customFormat="1" ht="3" customHeight="1" x14ac:dyDescent="0.25">
      <c r="A10" s="437"/>
      <c r="B10" s="2"/>
      <c r="C10" s="2"/>
      <c r="D10" s="2"/>
      <c r="E10" s="2"/>
      <c r="F10" s="2"/>
      <c r="G10" s="2"/>
      <c r="H10" s="2"/>
      <c r="I10" s="2"/>
      <c r="J10" s="2"/>
      <c r="K10" s="2"/>
      <c r="L10" s="2"/>
      <c r="M10" s="2"/>
      <c r="N10" s="491"/>
      <c r="P10" s="491"/>
      <c r="R10" s="491"/>
      <c r="T10" s="491"/>
      <c r="V10" s="491"/>
      <c r="X10" s="491"/>
      <c r="Z10" s="124"/>
    </row>
    <row r="11" spans="1:256" s="15" customFormat="1" ht="19.5" thickBot="1" x14ac:dyDescent="0.3">
      <c r="A11" s="437"/>
      <c r="B11" s="62"/>
      <c r="C11" s="64" t="s">
        <v>33</v>
      </c>
      <c r="D11" s="65" t="s">
        <v>7</v>
      </c>
      <c r="E11" s="62"/>
      <c r="F11" s="62"/>
      <c r="H11" s="62"/>
      <c r="I11" s="62"/>
      <c r="J11" s="62"/>
      <c r="K11" s="77"/>
      <c r="L11" s="57"/>
      <c r="M11" s="57"/>
      <c r="N11" s="491"/>
      <c r="P11" s="491"/>
      <c r="R11" s="491"/>
      <c r="T11" s="491"/>
      <c r="V11" s="491"/>
      <c r="X11" s="491"/>
      <c r="Z11" s="124"/>
    </row>
    <row r="12" spans="1:256" s="15" customFormat="1" ht="65.25" thickBot="1" x14ac:dyDescent="0.3">
      <c r="A12" s="437"/>
      <c r="B12" s="62"/>
      <c r="C12" s="63">
        <v>1</v>
      </c>
      <c r="D12" s="57" t="s">
        <v>191</v>
      </c>
      <c r="E12" s="345"/>
      <c r="F12" s="345"/>
      <c r="G12" s="314" t="str">
        <f>IF(ISBLANK($F12), "", $F12*'Preliminary Questions'!$D$51)</f>
        <v/>
      </c>
      <c r="H12" s="345"/>
      <c r="I12" s="314" t="str">
        <f>IF(OR(ISBLANK($F12),ISBLANK($H12)),"",$F12*$H12)</f>
        <v/>
      </c>
      <c r="J12" s="314" t="str">
        <f>IF(OR(ISBLANK($F12),ISBLANK($H12)),"",$G12*$H12)</f>
        <v/>
      </c>
      <c r="K12" s="346"/>
      <c r="L12" s="57" t="s">
        <v>187</v>
      </c>
      <c r="M12" s="57"/>
      <c r="N12" s="467"/>
      <c r="O12" s="305" t="str">
        <f t="shared" ref="O12:O14" si="0">IF(AND(ISNUMBER($N12),ISNUMBER($J12)),$N12*$J12,"")</f>
        <v/>
      </c>
      <c r="P12" s="467"/>
      <c r="Q12" s="305" t="str">
        <f t="shared" ref="Q12:Q14" si="1">IF(AND(ISNUMBER($P12),ISNUMBER($J12)),$P12*$J12,"")</f>
        <v/>
      </c>
      <c r="R12" s="467"/>
      <c r="S12" s="305" t="str">
        <f t="shared" ref="S12:S14" si="2">IF(AND(ISNUMBER($R12),ISNUMBER($J12)),$R12*$J12,"")</f>
        <v/>
      </c>
      <c r="T12" s="467"/>
      <c r="U12" s="305" t="str">
        <f t="shared" ref="U12:U14" si="3">IF(AND(ISNUMBER($T12),ISNUMBER($J12)),$T12*$J12,"")</f>
        <v/>
      </c>
      <c r="V12" s="467"/>
      <c r="W12" s="305" t="str">
        <f t="shared" ref="W12:W14" si="4">IF(AND(ISNUMBER($V12),ISNUMBER($J12)),$V12*$J12,"")</f>
        <v/>
      </c>
      <c r="X12" s="467"/>
      <c r="Y12" s="305" t="str">
        <f t="shared" ref="Y12:Y14" si="5">IF(AND(ISNUMBER($X12),ISNUMBER($J12)),$X12*$J12,"")</f>
        <v/>
      </c>
      <c r="Z12" s="124"/>
      <c r="AC12" s="395"/>
      <c r="AD12" s="396" t="s">
        <v>249</v>
      </c>
    </row>
    <row r="13" spans="1:256" s="15" customFormat="1" ht="27" thickBot="1" x14ac:dyDescent="0.3">
      <c r="A13" s="437"/>
      <c r="B13" s="62"/>
      <c r="C13" s="63">
        <v>2</v>
      </c>
      <c r="D13" s="57" t="s">
        <v>192</v>
      </c>
      <c r="E13" s="307" t="s">
        <v>134</v>
      </c>
      <c r="F13" s="349"/>
      <c r="G13" s="315" t="str">
        <f>IF(ISBLANK($F13), "", $F13*'Preliminary Questions'!$D$51)</f>
        <v/>
      </c>
      <c r="H13" s="307">
        <v>1</v>
      </c>
      <c r="I13" s="314" t="str">
        <f>IF(ISBLANK($F13),"",$F13*$H13)</f>
        <v/>
      </c>
      <c r="J13" s="314" t="str">
        <f>IF(ISBLANK($F13),"",$G13*$H13)</f>
        <v/>
      </c>
      <c r="K13" s="337"/>
      <c r="L13" s="57" t="s">
        <v>111</v>
      </c>
      <c r="M13" s="57"/>
      <c r="N13" s="467"/>
      <c r="O13" s="305" t="str">
        <f t="shared" si="0"/>
        <v/>
      </c>
      <c r="P13" s="467"/>
      <c r="Q13" s="305" t="str">
        <f t="shared" si="1"/>
        <v/>
      </c>
      <c r="R13" s="467"/>
      <c r="S13" s="305" t="str">
        <f t="shared" si="2"/>
        <v/>
      </c>
      <c r="T13" s="467"/>
      <c r="U13" s="305" t="str">
        <f t="shared" si="3"/>
        <v/>
      </c>
      <c r="V13" s="467"/>
      <c r="W13" s="305" t="str">
        <f t="shared" si="4"/>
        <v/>
      </c>
      <c r="X13" s="467"/>
      <c r="Y13" s="305" t="str">
        <f t="shared" si="5"/>
        <v/>
      </c>
      <c r="Z13" s="124"/>
      <c r="AC13" s="404" t="s">
        <v>247</v>
      </c>
      <c r="AD13" s="394"/>
    </row>
    <row r="14" spans="1:256" ht="27" thickBot="1" x14ac:dyDescent="0.3">
      <c r="B14" s="62"/>
      <c r="C14" s="63">
        <v>3</v>
      </c>
      <c r="D14" s="57" t="s">
        <v>21</v>
      </c>
      <c r="E14" s="345"/>
      <c r="F14" s="345"/>
      <c r="G14" s="315" t="str">
        <f>IF(ISBLANK($F14), "", $F14*'Preliminary Questions'!$D$51)</f>
        <v/>
      </c>
      <c r="H14" s="345"/>
      <c r="I14" s="314" t="str">
        <f>IF(OR(ISBLANK($F14),ISBLANK($H14)),"",$F14*$H14)</f>
        <v/>
      </c>
      <c r="J14" s="314" t="str">
        <f>IF(OR(ISBLANK($F14),ISBLANK($H14)),"",$G14*$H14)</f>
        <v/>
      </c>
      <c r="K14" s="346"/>
      <c r="L14" s="57" t="s">
        <v>92</v>
      </c>
      <c r="M14" s="57"/>
      <c r="N14" s="467"/>
      <c r="O14" s="305" t="str">
        <f t="shared" si="0"/>
        <v/>
      </c>
      <c r="P14" s="467"/>
      <c r="Q14" s="305" t="str">
        <f t="shared" si="1"/>
        <v/>
      </c>
      <c r="R14" s="467"/>
      <c r="S14" s="305" t="str">
        <f t="shared" si="2"/>
        <v/>
      </c>
      <c r="T14" s="467"/>
      <c r="U14" s="305" t="str">
        <f t="shared" si="3"/>
        <v/>
      </c>
      <c r="V14" s="467"/>
      <c r="W14" s="305" t="str">
        <f t="shared" si="4"/>
        <v/>
      </c>
      <c r="X14" s="467"/>
      <c r="Y14" s="305" t="str">
        <f t="shared" si="5"/>
        <v/>
      </c>
      <c r="AC14" s="405" t="s">
        <v>248</v>
      </c>
      <c r="AD14" s="394"/>
    </row>
    <row r="15" spans="1:256" ht="15.75" thickBot="1" x14ac:dyDescent="0.3">
      <c r="B15" s="143"/>
      <c r="C15" s="146"/>
      <c r="D15" s="134" t="s">
        <v>51</v>
      </c>
      <c r="E15" s="135"/>
      <c r="F15" s="143"/>
      <c r="G15" s="136"/>
      <c r="H15" s="137"/>
      <c r="I15" s="294">
        <f>SUM($I$12:$I$14)</f>
        <v>0</v>
      </c>
      <c r="J15" s="138">
        <f>SUM($J$12:$J$14)</f>
        <v>0</v>
      </c>
      <c r="K15" s="143"/>
      <c r="L15" s="147"/>
      <c r="M15" s="147"/>
      <c r="N15" s="475">
        <f t="shared" ref="N15:Y15" si="6">SUM(N12:N14)</f>
        <v>0</v>
      </c>
      <c r="O15" s="393">
        <f t="shared" si="6"/>
        <v>0</v>
      </c>
      <c r="P15" s="475">
        <f t="shared" si="6"/>
        <v>0</v>
      </c>
      <c r="Q15" s="393">
        <f t="shared" si="6"/>
        <v>0</v>
      </c>
      <c r="R15" s="475">
        <f t="shared" si="6"/>
        <v>0</v>
      </c>
      <c r="S15" s="393">
        <f t="shared" si="6"/>
        <v>0</v>
      </c>
      <c r="T15" s="475">
        <f t="shared" si="6"/>
        <v>0</v>
      </c>
      <c r="U15" s="393">
        <f t="shared" si="6"/>
        <v>0</v>
      </c>
      <c r="V15" s="475">
        <f t="shared" si="6"/>
        <v>0</v>
      </c>
      <c r="W15" s="393">
        <f t="shared" si="6"/>
        <v>0</v>
      </c>
      <c r="X15" s="475">
        <f t="shared" si="6"/>
        <v>0</v>
      </c>
      <c r="Y15" s="393">
        <f t="shared" si="6"/>
        <v>0</v>
      </c>
      <c r="Z15" s="162"/>
      <c r="AA15" s="390" t="b">
        <f>SUM(O15,Q15,S15,U15,W15,Y15)=J15</f>
        <v>1</v>
      </c>
    </row>
    <row r="16" spans="1:256" ht="3" customHeight="1" x14ac:dyDescent="0.25">
      <c r="B16" s="1"/>
      <c r="C16" s="4"/>
      <c r="D16" s="1"/>
      <c r="E16" s="1"/>
      <c r="F16" s="59"/>
      <c r="G16" s="1"/>
      <c r="H16" s="1"/>
      <c r="I16" s="1"/>
      <c r="J16" s="1"/>
      <c r="K16" s="1"/>
      <c r="L16" s="1"/>
      <c r="M16" s="1"/>
      <c r="N16" s="484"/>
      <c r="O16" s="416"/>
      <c r="P16" s="484"/>
      <c r="Q16" s="416"/>
      <c r="R16" s="484"/>
      <c r="S16" s="416"/>
      <c r="T16" s="484"/>
      <c r="U16" s="416"/>
      <c r="V16" s="484"/>
      <c r="W16" s="416"/>
      <c r="X16" s="484"/>
      <c r="Y16" s="416"/>
    </row>
    <row r="17" spans="2:25" ht="3" customHeight="1" x14ac:dyDescent="0.25">
      <c r="C17" s="5"/>
      <c r="F17" s="62"/>
    </row>
    <row r="18" spans="2:25" ht="18.75" x14ac:dyDescent="0.25">
      <c r="B18" s="62"/>
      <c r="C18" s="64" t="s">
        <v>34</v>
      </c>
      <c r="D18" s="65" t="s">
        <v>11</v>
      </c>
      <c r="E18" s="62"/>
      <c r="F18" s="62"/>
      <c r="G18" s="62"/>
      <c r="H18" s="62"/>
      <c r="I18" s="62"/>
      <c r="J18" s="62"/>
      <c r="K18" s="77"/>
      <c r="L18" s="57"/>
      <c r="M18" s="57"/>
    </row>
    <row r="19" spans="2:25" ht="26.25" x14ac:dyDescent="0.25">
      <c r="B19" s="62"/>
      <c r="C19" s="63">
        <v>1</v>
      </c>
      <c r="D19" s="62" t="s">
        <v>6</v>
      </c>
      <c r="E19" s="62"/>
      <c r="F19" s="62"/>
      <c r="G19" s="62"/>
      <c r="H19" s="62"/>
      <c r="I19" s="62"/>
      <c r="J19" s="62"/>
      <c r="K19" s="77"/>
      <c r="L19" s="57" t="s">
        <v>127</v>
      </c>
      <c r="M19" s="57"/>
    </row>
    <row r="20" spans="2:25" ht="51" x14ac:dyDescent="0.25">
      <c r="B20" s="62"/>
      <c r="C20" s="63"/>
      <c r="D20" s="22" t="s">
        <v>91</v>
      </c>
      <c r="E20" s="62"/>
      <c r="F20" s="62"/>
      <c r="G20" s="62"/>
      <c r="H20" s="62"/>
      <c r="I20" s="62"/>
      <c r="J20" s="62"/>
      <c r="K20" s="77"/>
      <c r="L20" s="57"/>
      <c r="M20" s="57"/>
    </row>
    <row r="21" spans="2:25" ht="26.25" x14ac:dyDescent="0.25">
      <c r="B21" s="62"/>
      <c r="C21" s="63"/>
      <c r="D21" s="353"/>
      <c r="E21" s="345"/>
      <c r="F21" s="345"/>
      <c r="G21" s="315" t="str">
        <f>IF(ISBLANK($F21), "", $F21*'Preliminary Questions'!$D$51)</f>
        <v/>
      </c>
      <c r="H21" s="345"/>
      <c r="I21" s="314" t="str">
        <f>IF(OR(ISBLANK($F21),ISBLANK($H21)),"",$F21*$H21)</f>
        <v/>
      </c>
      <c r="J21" s="314" t="str">
        <f>IF(OR(ISBLANK($F21),ISBLANK($H21)),"",$G21*$H21)</f>
        <v/>
      </c>
      <c r="K21" s="346"/>
      <c r="L21" s="57" t="s">
        <v>188</v>
      </c>
      <c r="M21" s="57"/>
      <c r="O21" s="305" t="str">
        <f t="shared" ref="O21:O35" si="7">IF(AND(ISNUMBER($N21),ISNUMBER($J21)),$N21*$J21,"")</f>
        <v/>
      </c>
      <c r="P21" s="467"/>
      <c r="Q21" s="305" t="str">
        <f t="shared" ref="Q21:Q35" si="8">IF(AND(ISNUMBER($P21),ISNUMBER($J21)),$P21*$J21,"")</f>
        <v/>
      </c>
      <c r="R21" s="467"/>
      <c r="S21" s="305" t="str">
        <f t="shared" ref="S21:S35" si="9">IF(AND(ISNUMBER($R21),ISNUMBER($J21)),$R21*$J21,"")</f>
        <v/>
      </c>
      <c r="T21" s="467"/>
      <c r="U21" s="305" t="str">
        <f t="shared" ref="U21:U35" si="10">IF(AND(ISNUMBER($T21),ISNUMBER($J21)),$T21*$J21,"")</f>
        <v/>
      </c>
      <c r="V21" s="467"/>
      <c r="W21" s="305" t="str">
        <f t="shared" ref="W21:W35" si="11">IF(AND(ISNUMBER($V21),ISNUMBER($J21)),$V21*$J21,"")</f>
        <v/>
      </c>
      <c r="X21" s="467"/>
      <c r="Y21" s="305" t="str">
        <f t="shared" ref="Y21:Y35" si="12">IF(AND(ISNUMBER($X21),ISNUMBER($J21)),$X21*$J21,"")</f>
        <v/>
      </c>
    </row>
    <row r="22" spans="2:25" x14ac:dyDescent="0.25">
      <c r="B22" s="62"/>
      <c r="C22" s="63"/>
      <c r="D22" s="353"/>
      <c r="E22" s="345"/>
      <c r="F22" s="345"/>
      <c r="G22" s="315" t="str">
        <f>IF(ISBLANK($F22), "", $F22*'Preliminary Questions'!$D$51)</f>
        <v/>
      </c>
      <c r="H22" s="345"/>
      <c r="I22" s="314" t="str">
        <f t="shared" ref="I22:I34" si="13">IF(OR(ISBLANK($F22),ISBLANK($H22)),"",$F22*$H22)</f>
        <v/>
      </c>
      <c r="J22" s="314" t="str">
        <f t="shared" ref="J22:J34" si="14">IF(OR(ISBLANK($F22),ISBLANK($H22)),"",$G22*$H22)</f>
        <v/>
      </c>
      <c r="K22" s="346"/>
      <c r="L22" s="57"/>
      <c r="M22" s="57"/>
      <c r="O22" s="305" t="str">
        <f t="shared" si="7"/>
        <v/>
      </c>
      <c r="P22" s="467"/>
      <c r="Q22" s="305" t="str">
        <f t="shared" si="8"/>
        <v/>
      </c>
      <c r="R22" s="467"/>
      <c r="S22" s="305" t="str">
        <f t="shared" si="9"/>
        <v/>
      </c>
      <c r="T22" s="467"/>
      <c r="U22" s="305" t="str">
        <f t="shared" si="10"/>
        <v/>
      </c>
      <c r="V22" s="467"/>
      <c r="W22" s="305" t="str">
        <f t="shared" si="11"/>
        <v/>
      </c>
      <c r="X22" s="467"/>
      <c r="Y22" s="305" t="str">
        <f t="shared" si="12"/>
        <v/>
      </c>
    </row>
    <row r="23" spans="2:25" x14ac:dyDescent="0.25">
      <c r="B23" s="62"/>
      <c r="C23" s="63"/>
      <c r="D23" s="353"/>
      <c r="E23" s="345"/>
      <c r="F23" s="345"/>
      <c r="G23" s="315" t="str">
        <f>IF(ISBLANK($F23), "", $F23*'Preliminary Questions'!$D$51)</f>
        <v/>
      </c>
      <c r="H23" s="345"/>
      <c r="I23" s="314" t="str">
        <f t="shared" si="13"/>
        <v/>
      </c>
      <c r="J23" s="314" t="str">
        <f t="shared" si="14"/>
        <v/>
      </c>
      <c r="K23" s="346"/>
      <c r="L23" s="57"/>
      <c r="M23" s="57"/>
      <c r="O23" s="305" t="str">
        <f t="shared" si="7"/>
        <v/>
      </c>
      <c r="P23" s="467"/>
      <c r="Q23" s="305" t="str">
        <f t="shared" si="8"/>
        <v/>
      </c>
      <c r="R23" s="467"/>
      <c r="S23" s="305" t="str">
        <f t="shared" si="9"/>
        <v/>
      </c>
      <c r="T23" s="467"/>
      <c r="U23" s="305" t="str">
        <f t="shared" si="10"/>
        <v/>
      </c>
      <c r="V23" s="467"/>
      <c r="W23" s="305" t="str">
        <f t="shared" si="11"/>
        <v/>
      </c>
      <c r="X23" s="467"/>
      <c r="Y23" s="305" t="str">
        <f t="shared" si="12"/>
        <v/>
      </c>
    </row>
    <row r="24" spans="2:25" ht="38.25" x14ac:dyDescent="0.25">
      <c r="B24" s="62"/>
      <c r="C24" s="63">
        <v>2</v>
      </c>
      <c r="D24" s="62" t="s">
        <v>8</v>
      </c>
      <c r="E24" s="337"/>
      <c r="F24" s="345"/>
      <c r="G24" s="315" t="str">
        <f>IF(ISBLANK($F24), "", $F24*'Preliminary Questions'!$D$51)</f>
        <v/>
      </c>
      <c r="H24" s="345"/>
      <c r="I24" s="314" t="str">
        <f t="shared" si="13"/>
        <v/>
      </c>
      <c r="J24" s="314" t="str">
        <f t="shared" si="14"/>
        <v/>
      </c>
      <c r="K24" s="346"/>
      <c r="L24" s="68" t="s">
        <v>103</v>
      </c>
      <c r="M24" s="57"/>
      <c r="O24" s="305" t="str">
        <f t="shared" si="7"/>
        <v/>
      </c>
      <c r="P24" s="467"/>
      <c r="Q24" s="305" t="str">
        <f t="shared" si="8"/>
        <v/>
      </c>
      <c r="R24" s="467"/>
      <c r="S24" s="305" t="str">
        <f t="shared" si="9"/>
        <v/>
      </c>
      <c r="T24" s="467"/>
      <c r="U24" s="305" t="str">
        <f t="shared" si="10"/>
        <v/>
      </c>
      <c r="V24" s="467"/>
      <c r="W24" s="305" t="str">
        <f t="shared" si="11"/>
        <v/>
      </c>
      <c r="X24" s="467"/>
      <c r="Y24" s="305" t="str">
        <f t="shared" si="12"/>
        <v/>
      </c>
    </row>
    <row r="25" spans="2:25" x14ac:dyDescent="0.25">
      <c r="B25" s="62"/>
      <c r="C25" s="63">
        <v>3</v>
      </c>
      <c r="D25" s="62" t="s">
        <v>0</v>
      </c>
      <c r="E25" s="345"/>
      <c r="F25" s="345"/>
      <c r="G25" s="315" t="str">
        <f>IF(ISBLANK($F25), "", $F25*'Preliminary Questions'!$D$51)</f>
        <v/>
      </c>
      <c r="H25" s="345"/>
      <c r="I25" s="314" t="str">
        <f t="shared" si="13"/>
        <v/>
      </c>
      <c r="J25" s="314" t="str">
        <f t="shared" si="14"/>
        <v/>
      </c>
      <c r="K25" s="346"/>
      <c r="L25" s="57"/>
      <c r="M25" s="57"/>
      <c r="O25" s="305" t="str">
        <f t="shared" si="7"/>
        <v/>
      </c>
      <c r="P25" s="467"/>
      <c r="Q25" s="305" t="str">
        <f t="shared" si="8"/>
        <v/>
      </c>
      <c r="R25" s="467"/>
      <c r="S25" s="305" t="str">
        <f t="shared" si="9"/>
        <v/>
      </c>
      <c r="T25" s="467"/>
      <c r="U25" s="305" t="str">
        <f t="shared" si="10"/>
        <v/>
      </c>
      <c r="V25" s="467"/>
      <c r="W25" s="305" t="str">
        <f t="shared" si="11"/>
        <v/>
      </c>
      <c r="X25" s="467"/>
      <c r="Y25" s="305" t="str">
        <f t="shared" si="12"/>
        <v/>
      </c>
    </row>
    <row r="26" spans="2:25" ht="38.25" x14ac:dyDescent="0.25">
      <c r="B26" s="62"/>
      <c r="C26" s="63"/>
      <c r="D26" s="72" t="s">
        <v>17</v>
      </c>
      <c r="E26" s="347"/>
      <c r="F26" s="345"/>
      <c r="G26" s="315" t="str">
        <f>IF(ISBLANK($F26), "", $F26*'Preliminary Questions'!$D$51)</f>
        <v/>
      </c>
      <c r="H26" s="345"/>
      <c r="I26" s="314" t="str">
        <f t="shared" si="13"/>
        <v/>
      </c>
      <c r="J26" s="314" t="str">
        <f t="shared" si="14"/>
        <v/>
      </c>
      <c r="K26" s="337"/>
      <c r="L26" s="180" t="s">
        <v>178</v>
      </c>
      <c r="M26" s="68"/>
      <c r="O26" s="305" t="str">
        <f t="shared" si="7"/>
        <v/>
      </c>
      <c r="P26" s="467"/>
      <c r="Q26" s="305" t="str">
        <f t="shared" si="8"/>
        <v/>
      </c>
      <c r="R26" s="467"/>
      <c r="S26" s="305" t="str">
        <f t="shared" si="9"/>
        <v/>
      </c>
      <c r="T26" s="467"/>
      <c r="U26" s="305" t="str">
        <f t="shared" si="10"/>
        <v/>
      </c>
      <c r="V26" s="467"/>
      <c r="W26" s="305" t="str">
        <f t="shared" si="11"/>
        <v/>
      </c>
      <c r="X26" s="467"/>
      <c r="Y26" s="305" t="str">
        <f t="shared" si="12"/>
        <v/>
      </c>
    </row>
    <row r="27" spans="2:25" ht="38.25" x14ac:dyDescent="0.25">
      <c r="B27" s="62"/>
      <c r="C27" s="63"/>
      <c r="D27" s="72" t="s">
        <v>18</v>
      </c>
      <c r="E27" s="347"/>
      <c r="F27" s="345"/>
      <c r="G27" s="315" t="str">
        <f>IF(ISBLANK($F27), "", $F27*'Preliminary Questions'!$D$51)</f>
        <v/>
      </c>
      <c r="H27" s="345"/>
      <c r="I27" s="314" t="str">
        <f t="shared" si="13"/>
        <v/>
      </c>
      <c r="J27" s="314" t="str">
        <f t="shared" si="14"/>
        <v/>
      </c>
      <c r="K27" s="346"/>
      <c r="L27" s="68" t="s">
        <v>291</v>
      </c>
      <c r="M27" s="68"/>
      <c r="O27" s="305" t="str">
        <f t="shared" si="7"/>
        <v/>
      </c>
      <c r="P27" s="467"/>
      <c r="Q27" s="305" t="str">
        <f t="shared" si="8"/>
        <v/>
      </c>
      <c r="R27" s="467"/>
      <c r="S27" s="305" t="str">
        <f t="shared" si="9"/>
        <v/>
      </c>
      <c r="T27" s="467"/>
      <c r="U27" s="305" t="str">
        <f t="shared" si="10"/>
        <v/>
      </c>
      <c r="V27" s="467"/>
      <c r="W27" s="305" t="str">
        <f t="shared" si="11"/>
        <v/>
      </c>
      <c r="X27" s="467"/>
      <c r="Y27" s="305" t="str">
        <f t="shared" si="12"/>
        <v/>
      </c>
    </row>
    <row r="28" spans="2:25" ht="26.25" x14ac:dyDescent="0.25">
      <c r="B28" s="62"/>
      <c r="C28" s="63"/>
      <c r="D28" s="73" t="s">
        <v>38</v>
      </c>
      <c r="E28" s="347"/>
      <c r="F28" s="345"/>
      <c r="G28" s="315" t="str">
        <f>IF(ISBLANK($F28), "", $F28*'Preliminary Questions'!$D$51)</f>
        <v/>
      </c>
      <c r="H28" s="345"/>
      <c r="I28" s="314" t="str">
        <f t="shared" si="13"/>
        <v/>
      </c>
      <c r="J28" s="314" t="str">
        <f t="shared" si="14"/>
        <v/>
      </c>
      <c r="K28" s="337"/>
      <c r="L28" s="57" t="s">
        <v>292</v>
      </c>
      <c r="M28" s="57"/>
      <c r="O28" s="305" t="str">
        <f t="shared" si="7"/>
        <v/>
      </c>
      <c r="P28" s="467"/>
      <c r="Q28" s="305" t="str">
        <f t="shared" si="8"/>
        <v/>
      </c>
      <c r="R28" s="467"/>
      <c r="S28" s="305" t="str">
        <f t="shared" si="9"/>
        <v/>
      </c>
      <c r="T28" s="467"/>
      <c r="U28" s="305" t="str">
        <f t="shared" si="10"/>
        <v/>
      </c>
      <c r="V28" s="467"/>
      <c r="W28" s="305" t="str">
        <f t="shared" si="11"/>
        <v/>
      </c>
      <c r="X28" s="467"/>
      <c r="Y28" s="305" t="str">
        <f t="shared" si="12"/>
        <v/>
      </c>
    </row>
    <row r="29" spans="2:25" ht="26.25" x14ac:dyDescent="0.25">
      <c r="B29" s="62"/>
      <c r="C29" s="63"/>
      <c r="D29" s="73" t="s">
        <v>39</v>
      </c>
      <c r="E29" s="347"/>
      <c r="F29" s="345"/>
      <c r="G29" s="315" t="str">
        <f>IF(ISBLANK($F29), "", $F29*'Preliminary Questions'!$D$51)</f>
        <v/>
      </c>
      <c r="H29" s="345"/>
      <c r="I29" s="314" t="str">
        <f t="shared" si="13"/>
        <v/>
      </c>
      <c r="J29" s="314" t="str">
        <f t="shared" si="14"/>
        <v/>
      </c>
      <c r="K29" s="337"/>
      <c r="L29" s="57" t="s">
        <v>293</v>
      </c>
      <c r="M29" s="57"/>
      <c r="O29" s="305" t="str">
        <f t="shared" si="7"/>
        <v/>
      </c>
      <c r="P29" s="467"/>
      <c r="Q29" s="305" t="str">
        <f t="shared" si="8"/>
        <v/>
      </c>
      <c r="R29" s="467"/>
      <c r="S29" s="305" t="str">
        <f t="shared" si="9"/>
        <v/>
      </c>
      <c r="T29" s="467"/>
      <c r="U29" s="305" t="str">
        <f t="shared" si="10"/>
        <v/>
      </c>
      <c r="V29" s="467"/>
      <c r="W29" s="305" t="str">
        <f t="shared" si="11"/>
        <v/>
      </c>
      <c r="X29" s="467"/>
      <c r="Y29" s="305" t="str">
        <f t="shared" si="12"/>
        <v/>
      </c>
    </row>
    <row r="30" spans="2:25" x14ac:dyDescent="0.25">
      <c r="B30" s="62"/>
      <c r="C30" s="63"/>
      <c r="D30" s="74" t="s">
        <v>40</v>
      </c>
      <c r="E30" s="347"/>
      <c r="F30" s="345"/>
      <c r="G30" s="315" t="str">
        <f>IF(ISBLANK($F30), "", $F30*'Preliminary Questions'!$D$51)</f>
        <v/>
      </c>
      <c r="H30" s="345"/>
      <c r="I30" s="314" t="str">
        <f t="shared" si="13"/>
        <v/>
      </c>
      <c r="J30" s="314" t="str">
        <f t="shared" si="14"/>
        <v/>
      </c>
      <c r="K30" s="337"/>
      <c r="L30" s="180" t="s">
        <v>179</v>
      </c>
      <c r="M30" s="57"/>
      <c r="O30" s="305" t="str">
        <f t="shared" si="7"/>
        <v/>
      </c>
      <c r="P30" s="467"/>
      <c r="Q30" s="305" t="str">
        <f t="shared" si="8"/>
        <v/>
      </c>
      <c r="R30" s="467"/>
      <c r="S30" s="305" t="str">
        <f t="shared" si="9"/>
        <v/>
      </c>
      <c r="T30" s="467"/>
      <c r="U30" s="305" t="str">
        <f t="shared" si="10"/>
        <v/>
      </c>
      <c r="V30" s="467"/>
      <c r="W30" s="305" t="str">
        <f t="shared" si="11"/>
        <v/>
      </c>
      <c r="X30" s="467"/>
      <c r="Y30" s="305" t="str">
        <f t="shared" si="12"/>
        <v/>
      </c>
    </row>
    <row r="31" spans="2:25" ht="25.5" x14ac:dyDescent="0.25">
      <c r="B31" s="62"/>
      <c r="C31" s="63"/>
      <c r="D31" s="73" t="s">
        <v>9</v>
      </c>
      <c r="E31" s="347"/>
      <c r="F31" s="345"/>
      <c r="G31" s="315" t="str">
        <f>IF(ISBLANK($F31), "", $F31*'Preliminary Questions'!$D$51)</f>
        <v/>
      </c>
      <c r="H31" s="345"/>
      <c r="I31" s="314" t="str">
        <f t="shared" si="13"/>
        <v/>
      </c>
      <c r="J31" s="314" t="str">
        <f t="shared" si="14"/>
        <v/>
      </c>
      <c r="K31" s="349"/>
      <c r="L31" s="180" t="s">
        <v>180</v>
      </c>
      <c r="M31" s="57"/>
      <c r="O31" s="305" t="str">
        <f t="shared" si="7"/>
        <v/>
      </c>
      <c r="P31" s="467"/>
      <c r="Q31" s="305" t="str">
        <f t="shared" si="8"/>
        <v/>
      </c>
      <c r="R31" s="467"/>
      <c r="S31" s="305" t="str">
        <f t="shared" si="9"/>
        <v/>
      </c>
      <c r="T31" s="467"/>
      <c r="U31" s="305" t="str">
        <f t="shared" si="10"/>
        <v/>
      </c>
      <c r="V31" s="467"/>
      <c r="W31" s="305" t="str">
        <f t="shared" si="11"/>
        <v/>
      </c>
      <c r="X31" s="467"/>
      <c r="Y31" s="305" t="str">
        <f t="shared" si="12"/>
        <v/>
      </c>
    </row>
    <row r="32" spans="2:25" x14ac:dyDescent="0.25">
      <c r="B32" s="62"/>
      <c r="C32" s="63"/>
      <c r="D32" s="72" t="s">
        <v>190</v>
      </c>
      <c r="E32" s="349"/>
      <c r="F32" s="345"/>
      <c r="G32" s="315" t="str">
        <f>IF(ISBLANK($F32), "", $F32*'Preliminary Questions'!$D$51)</f>
        <v/>
      </c>
      <c r="H32" s="345"/>
      <c r="I32" s="314" t="str">
        <f t="shared" si="13"/>
        <v/>
      </c>
      <c r="J32" s="314" t="str">
        <f t="shared" si="14"/>
        <v/>
      </c>
      <c r="K32" s="337"/>
      <c r="L32" s="68" t="s">
        <v>202</v>
      </c>
      <c r="M32" s="57"/>
      <c r="O32" s="305" t="str">
        <f t="shared" si="7"/>
        <v/>
      </c>
      <c r="P32" s="467"/>
      <c r="Q32" s="305" t="str">
        <f t="shared" si="8"/>
        <v/>
      </c>
      <c r="R32" s="467"/>
      <c r="S32" s="305" t="str">
        <f t="shared" si="9"/>
        <v/>
      </c>
      <c r="T32" s="467"/>
      <c r="U32" s="305" t="str">
        <f t="shared" si="10"/>
        <v/>
      </c>
      <c r="V32" s="467"/>
      <c r="W32" s="305" t="str">
        <f t="shared" si="11"/>
        <v/>
      </c>
      <c r="X32" s="467"/>
      <c r="Y32" s="305" t="str">
        <f t="shared" si="12"/>
        <v/>
      </c>
    </row>
    <row r="33" spans="2:27" ht="26.25" x14ac:dyDescent="0.25">
      <c r="B33" s="62"/>
      <c r="C33" s="63">
        <v>4</v>
      </c>
      <c r="D33" s="57" t="s">
        <v>189</v>
      </c>
      <c r="E33" s="345"/>
      <c r="F33" s="345"/>
      <c r="G33" s="315" t="str">
        <f>IF(ISBLANK($F33), "", $F33*'Preliminary Questions'!$D$51)</f>
        <v/>
      </c>
      <c r="H33" s="345"/>
      <c r="I33" s="314" t="str">
        <f t="shared" si="13"/>
        <v/>
      </c>
      <c r="J33" s="314" t="str">
        <f t="shared" si="14"/>
        <v/>
      </c>
      <c r="K33" s="346"/>
      <c r="L33" s="57" t="s">
        <v>209</v>
      </c>
      <c r="M33" s="57"/>
      <c r="O33" s="305" t="str">
        <f t="shared" si="7"/>
        <v/>
      </c>
      <c r="P33" s="467"/>
      <c r="Q33" s="305" t="str">
        <f t="shared" si="8"/>
        <v/>
      </c>
      <c r="R33" s="467"/>
      <c r="S33" s="305" t="str">
        <f t="shared" si="9"/>
        <v/>
      </c>
      <c r="T33" s="467"/>
      <c r="U33" s="305" t="str">
        <f t="shared" si="10"/>
        <v/>
      </c>
      <c r="V33" s="467"/>
      <c r="W33" s="305" t="str">
        <f t="shared" si="11"/>
        <v/>
      </c>
      <c r="X33" s="467"/>
      <c r="Y33" s="305" t="str">
        <f t="shared" si="12"/>
        <v/>
      </c>
    </row>
    <row r="34" spans="2:27" ht="26.25" x14ac:dyDescent="0.25">
      <c r="B34" s="62"/>
      <c r="C34" s="63"/>
      <c r="D34" s="73" t="s">
        <v>6</v>
      </c>
      <c r="E34" s="345"/>
      <c r="F34" s="345"/>
      <c r="G34" s="315" t="str">
        <f>IF(ISBLANK($F34), "", $F34*'Preliminary Questions'!$D$51)</f>
        <v/>
      </c>
      <c r="H34" s="345"/>
      <c r="I34" s="314" t="str">
        <f t="shared" si="13"/>
        <v/>
      </c>
      <c r="J34" s="314" t="str">
        <f t="shared" si="14"/>
        <v/>
      </c>
      <c r="K34" s="346"/>
      <c r="L34" s="57" t="s">
        <v>128</v>
      </c>
      <c r="M34" s="57"/>
      <c r="O34" s="305" t="str">
        <f t="shared" si="7"/>
        <v/>
      </c>
      <c r="P34" s="467"/>
      <c r="Q34" s="305" t="str">
        <f t="shared" si="8"/>
        <v/>
      </c>
      <c r="R34" s="467"/>
      <c r="S34" s="305" t="str">
        <f t="shared" si="9"/>
        <v/>
      </c>
      <c r="T34" s="467"/>
      <c r="U34" s="305" t="str">
        <f t="shared" si="10"/>
        <v/>
      </c>
      <c r="V34" s="467"/>
      <c r="W34" s="305" t="str">
        <f t="shared" si="11"/>
        <v/>
      </c>
      <c r="X34" s="467"/>
      <c r="Y34" s="305" t="str">
        <f t="shared" si="12"/>
        <v/>
      </c>
    </row>
    <row r="35" spans="2:27" ht="27" thickBot="1" x14ac:dyDescent="0.3">
      <c r="B35" s="62"/>
      <c r="C35" s="63"/>
      <c r="D35" s="73" t="s">
        <v>10</v>
      </c>
      <c r="E35" s="316" t="s">
        <v>134</v>
      </c>
      <c r="F35" s="345"/>
      <c r="G35" s="315" t="str">
        <f>IF(ISBLANK($F35), "", $F35*'Preliminary Questions'!$D$51)</f>
        <v/>
      </c>
      <c r="H35" s="316">
        <v>1</v>
      </c>
      <c r="I35" s="314" t="str">
        <f>IF(ISBLANK($F35),"",$F35*$H35)</f>
        <v/>
      </c>
      <c r="J35" s="314" t="str">
        <f>IF(ISBLANK($F35),"",$G35*$H35)</f>
        <v/>
      </c>
      <c r="K35" s="346"/>
      <c r="L35" s="57" t="s">
        <v>111</v>
      </c>
      <c r="M35" s="57"/>
      <c r="O35" s="305" t="str">
        <f t="shared" si="7"/>
        <v/>
      </c>
      <c r="P35" s="467"/>
      <c r="Q35" s="305" t="str">
        <f t="shared" si="8"/>
        <v/>
      </c>
      <c r="R35" s="467"/>
      <c r="S35" s="305" t="str">
        <f t="shared" si="9"/>
        <v/>
      </c>
      <c r="T35" s="467"/>
      <c r="U35" s="305" t="str">
        <f t="shared" si="10"/>
        <v/>
      </c>
      <c r="V35" s="467"/>
      <c r="W35" s="305" t="str">
        <f t="shared" si="11"/>
        <v/>
      </c>
      <c r="X35" s="467"/>
      <c r="Y35" s="305" t="str">
        <f t="shared" si="12"/>
        <v/>
      </c>
    </row>
    <row r="36" spans="2:27" ht="15.75" thickBot="1" x14ac:dyDescent="0.3">
      <c r="B36" s="143"/>
      <c r="C36" s="146"/>
      <c r="D36" s="134" t="s">
        <v>51</v>
      </c>
      <c r="E36" s="135"/>
      <c r="F36" s="143"/>
      <c r="G36" s="136"/>
      <c r="H36" s="137"/>
      <c r="I36" s="294">
        <f>SUM($I$21:$I$35)</f>
        <v>0</v>
      </c>
      <c r="J36" s="138">
        <f>SUM($J$21:$J$35)</f>
        <v>0</v>
      </c>
      <c r="K36" s="143"/>
      <c r="L36" s="147"/>
      <c r="M36" s="147"/>
      <c r="N36" s="475">
        <f t="shared" ref="N36:Y36" si="15">SUM(N21:N35)</f>
        <v>0</v>
      </c>
      <c r="O36" s="393">
        <f t="shared" si="15"/>
        <v>0</v>
      </c>
      <c r="P36" s="475">
        <f t="shared" si="15"/>
        <v>0</v>
      </c>
      <c r="Q36" s="393">
        <f t="shared" si="15"/>
        <v>0</v>
      </c>
      <c r="R36" s="475">
        <f t="shared" si="15"/>
        <v>0</v>
      </c>
      <c r="S36" s="393">
        <f t="shared" si="15"/>
        <v>0</v>
      </c>
      <c r="T36" s="475">
        <f t="shared" si="15"/>
        <v>0</v>
      </c>
      <c r="U36" s="393">
        <f t="shared" si="15"/>
        <v>0</v>
      </c>
      <c r="V36" s="475">
        <f t="shared" si="15"/>
        <v>0</v>
      </c>
      <c r="W36" s="393">
        <f t="shared" si="15"/>
        <v>0</v>
      </c>
      <c r="X36" s="475">
        <f t="shared" si="15"/>
        <v>0</v>
      </c>
      <c r="Y36" s="393">
        <f t="shared" si="15"/>
        <v>0</v>
      </c>
      <c r="Z36" s="162"/>
      <c r="AA36" s="390" t="b">
        <f>SUM(O36,Q36,S36,U36,W36,Y36)=J36</f>
        <v>1</v>
      </c>
    </row>
    <row r="37" spans="2:27" ht="3" customHeight="1" x14ac:dyDescent="0.25">
      <c r="B37" s="1"/>
      <c r="C37" s="4"/>
      <c r="D37" s="1"/>
      <c r="E37" s="1"/>
      <c r="F37" s="59"/>
      <c r="G37" s="1"/>
      <c r="H37" s="1"/>
      <c r="I37" s="1"/>
      <c r="J37" s="1"/>
      <c r="K37" s="1"/>
      <c r="L37" s="1"/>
      <c r="M37" s="1"/>
      <c r="N37" s="484"/>
      <c r="O37" s="416"/>
      <c r="P37" s="484"/>
      <c r="Q37" s="416"/>
      <c r="R37" s="484"/>
      <c r="S37" s="416"/>
      <c r="T37" s="484"/>
      <c r="U37" s="416"/>
      <c r="V37" s="484"/>
      <c r="W37" s="416"/>
      <c r="X37" s="484"/>
      <c r="Y37" s="416"/>
    </row>
    <row r="38" spans="2:27" ht="3" customHeight="1" x14ac:dyDescent="0.25">
      <c r="C38" s="5"/>
      <c r="F38" s="62"/>
    </row>
    <row r="39" spans="2:27" ht="18.75" x14ac:dyDescent="0.25">
      <c r="B39" s="62"/>
      <c r="C39" s="64" t="s">
        <v>35</v>
      </c>
      <c r="D39" s="65" t="s">
        <v>12</v>
      </c>
      <c r="E39" s="62"/>
      <c r="F39" s="62"/>
      <c r="G39" s="62"/>
      <c r="H39" s="62"/>
      <c r="I39" s="62"/>
      <c r="J39" s="62"/>
      <c r="K39" s="77"/>
      <c r="L39" s="57"/>
      <c r="M39" s="57"/>
    </row>
    <row r="40" spans="2:27" ht="39" x14ac:dyDescent="0.25">
      <c r="B40" s="62"/>
      <c r="C40" s="63">
        <v>1</v>
      </c>
      <c r="D40" s="62" t="s">
        <v>62</v>
      </c>
      <c r="E40" s="351"/>
      <c r="F40" s="345"/>
      <c r="G40" s="315" t="str">
        <f>IF(ISBLANK($F40), "", $F40*'Preliminary Questions'!$D$51)</f>
        <v/>
      </c>
      <c r="H40" s="345"/>
      <c r="I40" s="314" t="str">
        <f>IF(OR(ISBLANK($F40),ISBLANK($H40)),"",$F40*$H40)</f>
        <v/>
      </c>
      <c r="J40" s="314" t="str">
        <f>IF(OR(ISBLANK($F40),ISBLANK($H40)),"",$G40*$H40)</f>
        <v/>
      </c>
      <c r="K40" s="346"/>
      <c r="L40" s="57" t="s">
        <v>197</v>
      </c>
      <c r="M40" s="57"/>
      <c r="O40" s="305" t="str">
        <f t="shared" ref="O40:O50" si="16">IF(AND(ISNUMBER($N40),ISNUMBER($J40)),$N40*$J40,"")</f>
        <v/>
      </c>
      <c r="P40" s="467"/>
      <c r="Q40" s="305" t="str">
        <f t="shared" ref="Q40:Q50" si="17">IF(AND(ISNUMBER($P40),ISNUMBER($J40)),$P40*$J40,"")</f>
        <v/>
      </c>
      <c r="R40" s="467"/>
      <c r="S40" s="305" t="str">
        <f t="shared" ref="S40:S50" si="18">IF(AND(ISNUMBER($R40),ISNUMBER($J40)),$R40*$J40,"")</f>
        <v/>
      </c>
      <c r="T40" s="467"/>
      <c r="U40" s="305" t="str">
        <f t="shared" ref="U40:U50" si="19">IF(AND(ISNUMBER($T40),ISNUMBER($J40)),$T40*$J40,"")</f>
        <v/>
      </c>
      <c r="V40" s="467"/>
      <c r="W40" s="305" t="str">
        <f t="shared" ref="W40:W50" si="20">IF(AND(ISNUMBER($V40),ISNUMBER($J40)),$V40*$J40,"")</f>
        <v/>
      </c>
      <c r="X40" s="467"/>
      <c r="Y40" s="305" t="str">
        <f t="shared" ref="Y40:Y50" si="21">IF(AND(ISNUMBER($X40),ISNUMBER($J40)),$X40*$J40,"")</f>
        <v/>
      </c>
    </row>
    <row r="41" spans="2:27" ht="88.5" customHeight="1" x14ac:dyDescent="0.25">
      <c r="B41" s="62"/>
      <c r="C41" s="63">
        <v>2</v>
      </c>
      <c r="D41" s="62" t="s">
        <v>196</v>
      </c>
      <c r="E41" s="345"/>
      <c r="F41" s="345"/>
      <c r="G41" s="315" t="str">
        <f>IF(ISBLANK($F41), "", $F41*'Preliminary Questions'!$D$51)</f>
        <v/>
      </c>
      <c r="H41" s="345"/>
      <c r="I41" s="314" t="str">
        <f>IF(OR(ISBLANK($F41),ISBLANK($H41)),"",$F41*$H41)</f>
        <v/>
      </c>
      <c r="J41" s="314" t="str">
        <f>IF(OR(ISBLANK($F41),ISBLANK($H41)),"",$G41*$H41)</f>
        <v/>
      </c>
      <c r="K41" s="346"/>
      <c r="L41" s="57" t="s">
        <v>198</v>
      </c>
      <c r="M41" s="57"/>
      <c r="O41" s="305" t="str">
        <f t="shared" si="16"/>
        <v/>
      </c>
      <c r="P41" s="467"/>
      <c r="Q41" s="305" t="str">
        <f t="shared" si="17"/>
        <v/>
      </c>
      <c r="R41" s="467"/>
      <c r="S41" s="305" t="str">
        <f t="shared" si="18"/>
        <v/>
      </c>
      <c r="T41" s="467"/>
      <c r="U41" s="305" t="str">
        <f t="shared" si="19"/>
        <v/>
      </c>
      <c r="V41" s="467"/>
      <c r="W41" s="305" t="str">
        <f t="shared" si="20"/>
        <v/>
      </c>
      <c r="X41" s="467"/>
      <c r="Y41" s="305" t="str">
        <f t="shared" si="21"/>
        <v/>
      </c>
    </row>
    <row r="42" spans="2:27" ht="38.25" x14ac:dyDescent="0.25">
      <c r="B42" s="62"/>
      <c r="C42" s="63">
        <v>3</v>
      </c>
      <c r="D42" s="62" t="s">
        <v>8</v>
      </c>
      <c r="E42" s="337"/>
      <c r="F42" s="345"/>
      <c r="G42" s="315" t="str">
        <f>IF(ISBLANK($F42), "", $F42*'Preliminary Questions'!$D$51)</f>
        <v/>
      </c>
      <c r="H42" s="345"/>
      <c r="I42" s="314" t="str">
        <f t="shared" ref="I42:I50" si="22">IF(OR(ISBLANK($F42),ISBLANK($H42)),"",$F42*$H42)</f>
        <v/>
      </c>
      <c r="J42" s="314" t="str">
        <f t="shared" ref="J42:J50" si="23">IF(OR(ISBLANK($F42),ISBLANK($H42)),"",$G42*$H42)</f>
        <v/>
      </c>
      <c r="K42" s="346"/>
      <c r="L42" s="68" t="s">
        <v>116</v>
      </c>
      <c r="M42" s="57"/>
      <c r="O42" s="305" t="str">
        <f t="shared" si="16"/>
        <v/>
      </c>
      <c r="P42" s="467"/>
      <c r="Q42" s="305" t="str">
        <f t="shared" si="17"/>
        <v/>
      </c>
      <c r="R42" s="467"/>
      <c r="S42" s="305" t="str">
        <f t="shared" si="18"/>
        <v/>
      </c>
      <c r="T42" s="467"/>
      <c r="U42" s="305" t="str">
        <f t="shared" si="19"/>
        <v/>
      </c>
      <c r="V42" s="467"/>
      <c r="W42" s="305" t="str">
        <f t="shared" si="20"/>
        <v/>
      </c>
      <c r="X42" s="467"/>
      <c r="Y42" s="305" t="str">
        <f t="shared" si="21"/>
        <v/>
      </c>
    </row>
    <row r="43" spans="2:27" x14ac:dyDescent="0.25">
      <c r="B43" s="62"/>
      <c r="C43" s="63">
        <v>4</v>
      </c>
      <c r="D43" s="62" t="s">
        <v>0</v>
      </c>
      <c r="E43" s="345"/>
      <c r="F43" s="345"/>
      <c r="G43" s="315" t="str">
        <f>IF(ISBLANK($F43), "", $F43*'Preliminary Questions'!$D$51)</f>
        <v/>
      </c>
      <c r="H43" s="345"/>
      <c r="I43" s="314" t="str">
        <f t="shared" si="22"/>
        <v/>
      </c>
      <c r="J43" s="314" t="str">
        <f t="shared" si="23"/>
        <v/>
      </c>
      <c r="K43" s="346"/>
      <c r="L43" s="57"/>
      <c r="M43" s="57"/>
      <c r="O43" s="305" t="str">
        <f t="shared" si="16"/>
        <v/>
      </c>
      <c r="P43" s="467"/>
      <c r="Q43" s="305" t="str">
        <f t="shared" si="17"/>
        <v/>
      </c>
      <c r="R43" s="467"/>
      <c r="S43" s="305" t="str">
        <f t="shared" si="18"/>
        <v/>
      </c>
      <c r="T43" s="467"/>
      <c r="U43" s="305" t="str">
        <f t="shared" si="19"/>
        <v/>
      </c>
      <c r="V43" s="467"/>
      <c r="W43" s="305" t="str">
        <f t="shared" si="20"/>
        <v/>
      </c>
      <c r="X43" s="467"/>
      <c r="Y43" s="305" t="str">
        <f t="shared" si="21"/>
        <v/>
      </c>
    </row>
    <row r="44" spans="2:27" ht="38.25" x14ac:dyDescent="0.25">
      <c r="B44" s="62"/>
      <c r="C44" s="63"/>
      <c r="D44" s="72" t="s">
        <v>17</v>
      </c>
      <c r="E44" s="347"/>
      <c r="F44" s="345"/>
      <c r="G44" s="315" t="str">
        <f>IF(ISBLANK($F44), "", $F44*'Preliminary Questions'!$D$51)</f>
        <v/>
      </c>
      <c r="H44" s="345"/>
      <c r="I44" s="314" t="str">
        <f t="shared" si="22"/>
        <v/>
      </c>
      <c r="J44" s="314" t="str">
        <f t="shared" si="23"/>
        <v/>
      </c>
      <c r="K44" s="337"/>
      <c r="L44" s="180" t="s">
        <v>178</v>
      </c>
      <c r="M44" s="68"/>
      <c r="O44" s="305" t="str">
        <f t="shared" si="16"/>
        <v/>
      </c>
      <c r="P44" s="467"/>
      <c r="Q44" s="305" t="str">
        <f t="shared" si="17"/>
        <v/>
      </c>
      <c r="R44" s="467"/>
      <c r="S44" s="305" t="str">
        <f t="shared" si="18"/>
        <v/>
      </c>
      <c r="T44" s="467"/>
      <c r="U44" s="305" t="str">
        <f t="shared" si="19"/>
        <v/>
      </c>
      <c r="V44" s="467"/>
      <c r="W44" s="305" t="str">
        <f t="shared" si="20"/>
        <v/>
      </c>
      <c r="X44" s="467"/>
      <c r="Y44" s="305" t="str">
        <f t="shared" si="21"/>
        <v/>
      </c>
    </row>
    <row r="45" spans="2:27" ht="38.25" x14ac:dyDescent="0.25">
      <c r="B45" s="62"/>
      <c r="C45" s="63"/>
      <c r="D45" s="72" t="s">
        <v>18</v>
      </c>
      <c r="E45" s="347"/>
      <c r="F45" s="345"/>
      <c r="G45" s="315" t="str">
        <f>IF(ISBLANK($F45), "", $F45*'Preliminary Questions'!$D$51)</f>
        <v/>
      </c>
      <c r="H45" s="345"/>
      <c r="I45" s="314" t="str">
        <f t="shared" si="22"/>
        <v/>
      </c>
      <c r="J45" s="314" t="str">
        <f t="shared" si="23"/>
        <v/>
      </c>
      <c r="K45" s="346"/>
      <c r="L45" s="68" t="s">
        <v>291</v>
      </c>
      <c r="M45" s="68"/>
      <c r="O45" s="305" t="str">
        <f t="shared" si="16"/>
        <v/>
      </c>
      <c r="P45" s="467"/>
      <c r="Q45" s="305" t="str">
        <f t="shared" si="17"/>
        <v/>
      </c>
      <c r="R45" s="467"/>
      <c r="S45" s="305" t="str">
        <f t="shared" si="18"/>
        <v/>
      </c>
      <c r="T45" s="467"/>
      <c r="U45" s="305" t="str">
        <f t="shared" si="19"/>
        <v/>
      </c>
      <c r="V45" s="467"/>
      <c r="W45" s="305" t="str">
        <f t="shared" si="20"/>
        <v/>
      </c>
      <c r="X45" s="467"/>
      <c r="Y45" s="305" t="str">
        <f t="shared" si="21"/>
        <v/>
      </c>
    </row>
    <row r="46" spans="2:27" ht="26.25" x14ac:dyDescent="0.25">
      <c r="B46" s="62"/>
      <c r="C46" s="63"/>
      <c r="D46" s="73" t="s">
        <v>38</v>
      </c>
      <c r="E46" s="347"/>
      <c r="F46" s="345"/>
      <c r="G46" s="315" t="str">
        <f>IF(ISBLANK($F46), "", $F46*'Preliminary Questions'!$D$51)</f>
        <v/>
      </c>
      <c r="H46" s="345"/>
      <c r="I46" s="314" t="str">
        <f t="shared" si="22"/>
        <v/>
      </c>
      <c r="J46" s="314" t="str">
        <f t="shared" si="23"/>
        <v/>
      </c>
      <c r="K46" s="337"/>
      <c r="L46" s="57" t="s">
        <v>292</v>
      </c>
      <c r="M46" s="57"/>
      <c r="O46" s="305" t="str">
        <f t="shared" si="16"/>
        <v/>
      </c>
      <c r="P46" s="467"/>
      <c r="Q46" s="305" t="str">
        <f t="shared" si="17"/>
        <v/>
      </c>
      <c r="R46" s="467"/>
      <c r="S46" s="305" t="str">
        <f t="shared" si="18"/>
        <v/>
      </c>
      <c r="T46" s="467"/>
      <c r="U46" s="305" t="str">
        <f t="shared" si="19"/>
        <v/>
      </c>
      <c r="V46" s="467"/>
      <c r="W46" s="305" t="str">
        <f t="shared" si="20"/>
        <v/>
      </c>
      <c r="X46" s="467"/>
      <c r="Y46" s="305" t="str">
        <f t="shared" si="21"/>
        <v/>
      </c>
    </row>
    <row r="47" spans="2:27" ht="26.25" x14ac:dyDescent="0.25">
      <c r="B47" s="62"/>
      <c r="C47" s="63"/>
      <c r="D47" s="73" t="s">
        <v>39</v>
      </c>
      <c r="E47" s="347"/>
      <c r="F47" s="345"/>
      <c r="G47" s="315" t="str">
        <f>IF(ISBLANK($F47), "", $F47*'Preliminary Questions'!$D$51)</f>
        <v/>
      </c>
      <c r="H47" s="345"/>
      <c r="I47" s="314" t="str">
        <f t="shared" si="22"/>
        <v/>
      </c>
      <c r="J47" s="314" t="str">
        <f t="shared" si="23"/>
        <v/>
      </c>
      <c r="K47" s="337"/>
      <c r="L47" s="57" t="s">
        <v>293</v>
      </c>
      <c r="M47" s="57"/>
      <c r="O47" s="305" t="str">
        <f t="shared" si="16"/>
        <v/>
      </c>
      <c r="P47" s="467"/>
      <c r="Q47" s="305" t="str">
        <f t="shared" si="17"/>
        <v/>
      </c>
      <c r="R47" s="467"/>
      <c r="S47" s="305" t="str">
        <f t="shared" si="18"/>
        <v/>
      </c>
      <c r="T47" s="467"/>
      <c r="U47" s="305" t="str">
        <f t="shared" si="19"/>
        <v/>
      </c>
      <c r="V47" s="467"/>
      <c r="W47" s="305" t="str">
        <f t="shared" si="20"/>
        <v/>
      </c>
      <c r="X47" s="467"/>
      <c r="Y47" s="305" t="str">
        <f t="shared" si="21"/>
        <v/>
      </c>
    </row>
    <row r="48" spans="2:27" x14ac:dyDescent="0.25">
      <c r="B48" s="62"/>
      <c r="C48" s="63"/>
      <c r="D48" s="74" t="s">
        <v>40</v>
      </c>
      <c r="E48" s="347"/>
      <c r="F48" s="345"/>
      <c r="G48" s="315" t="str">
        <f>IF(ISBLANK($F48), "", $F48*'Preliminary Questions'!$D$51)</f>
        <v/>
      </c>
      <c r="H48" s="345"/>
      <c r="I48" s="314" t="str">
        <f t="shared" si="22"/>
        <v/>
      </c>
      <c r="J48" s="314" t="str">
        <f t="shared" si="23"/>
        <v/>
      </c>
      <c r="K48" s="337"/>
      <c r="L48" s="180" t="s">
        <v>179</v>
      </c>
      <c r="M48" s="57"/>
      <c r="O48" s="305" t="str">
        <f t="shared" si="16"/>
        <v/>
      </c>
      <c r="P48" s="467"/>
      <c r="Q48" s="305" t="str">
        <f t="shared" si="17"/>
        <v/>
      </c>
      <c r="R48" s="467"/>
      <c r="S48" s="305" t="str">
        <f t="shared" si="18"/>
        <v/>
      </c>
      <c r="T48" s="467"/>
      <c r="U48" s="305" t="str">
        <f t="shared" si="19"/>
        <v/>
      </c>
      <c r="V48" s="467"/>
      <c r="W48" s="305" t="str">
        <f t="shared" si="20"/>
        <v/>
      </c>
      <c r="X48" s="467"/>
      <c r="Y48" s="305" t="str">
        <f t="shared" si="21"/>
        <v/>
      </c>
    </row>
    <row r="49" spans="1:27" ht="25.5" x14ac:dyDescent="0.25">
      <c r="B49" s="62"/>
      <c r="C49" s="63"/>
      <c r="D49" s="73" t="s">
        <v>9</v>
      </c>
      <c r="E49" s="347"/>
      <c r="F49" s="345"/>
      <c r="G49" s="315" t="str">
        <f>IF(ISBLANK($F49), "", $F49*'Preliminary Questions'!$D$51)</f>
        <v/>
      </c>
      <c r="H49" s="345"/>
      <c r="I49" s="314" t="str">
        <f t="shared" si="22"/>
        <v/>
      </c>
      <c r="J49" s="314" t="str">
        <f t="shared" si="23"/>
        <v/>
      </c>
      <c r="K49" s="349"/>
      <c r="L49" s="180" t="s">
        <v>180</v>
      </c>
      <c r="M49" s="57"/>
      <c r="O49" s="305" t="str">
        <f t="shared" si="16"/>
        <v/>
      </c>
      <c r="P49" s="467"/>
      <c r="Q49" s="305" t="str">
        <f t="shared" si="17"/>
        <v/>
      </c>
      <c r="R49" s="467"/>
      <c r="S49" s="305" t="str">
        <f t="shared" si="18"/>
        <v/>
      </c>
      <c r="T49" s="467"/>
      <c r="U49" s="305" t="str">
        <f t="shared" si="19"/>
        <v/>
      </c>
      <c r="V49" s="467"/>
      <c r="W49" s="305" t="str">
        <f t="shared" si="20"/>
        <v/>
      </c>
      <c r="X49" s="467"/>
      <c r="Y49" s="305" t="str">
        <f t="shared" si="21"/>
        <v/>
      </c>
    </row>
    <row r="50" spans="1:27" ht="15.75" thickBot="1" x14ac:dyDescent="0.3">
      <c r="B50" s="62"/>
      <c r="C50" s="63"/>
      <c r="D50" s="72" t="s">
        <v>93</v>
      </c>
      <c r="E50" s="349"/>
      <c r="F50" s="345"/>
      <c r="G50" s="315" t="str">
        <f>IF(ISBLANK($F50), "", $F50*'Preliminary Questions'!$D$51)</f>
        <v/>
      </c>
      <c r="H50" s="352"/>
      <c r="I50" s="314" t="str">
        <f t="shared" si="22"/>
        <v/>
      </c>
      <c r="J50" s="314" t="str">
        <f t="shared" si="23"/>
        <v/>
      </c>
      <c r="K50" s="337"/>
      <c r="L50" s="68" t="s">
        <v>202</v>
      </c>
      <c r="M50" s="57"/>
      <c r="O50" s="305" t="str">
        <f t="shared" si="16"/>
        <v/>
      </c>
      <c r="P50" s="467"/>
      <c r="Q50" s="305" t="str">
        <f t="shared" si="17"/>
        <v/>
      </c>
      <c r="R50" s="467"/>
      <c r="S50" s="305" t="str">
        <f t="shared" si="18"/>
        <v/>
      </c>
      <c r="T50" s="467"/>
      <c r="U50" s="305" t="str">
        <f t="shared" si="19"/>
        <v/>
      </c>
      <c r="V50" s="467"/>
      <c r="W50" s="305" t="str">
        <f t="shared" si="20"/>
        <v/>
      </c>
      <c r="X50" s="467"/>
      <c r="Y50" s="305" t="str">
        <f t="shared" si="21"/>
        <v/>
      </c>
    </row>
    <row r="51" spans="1:27" ht="15.75" thickBot="1" x14ac:dyDescent="0.3">
      <c r="B51" s="143"/>
      <c r="C51" s="146"/>
      <c r="D51" s="134" t="s">
        <v>51</v>
      </c>
      <c r="E51" s="135"/>
      <c r="F51" s="143"/>
      <c r="G51" s="136"/>
      <c r="H51" s="137"/>
      <c r="I51" s="294">
        <f>SUM($I$40:$I$50)</f>
        <v>0</v>
      </c>
      <c r="J51" s="138">
        <f>SUM($J$40:$J$50)</f>
        <v>0</v>
      </c>
      <c r="K51" s="143"/>
      <c r="L51" s="147"/>
      <c r="M51" s="147"/>
      <c r="N51" s="475">
        <f t="shared" ref="N51:Y51" si="24">SUM(N40:N50)</f>
        <v>0</v>
      </c>
      <c r="O51" s="393">
        <f t="shared" si="24"/>
        <v>0</v>
      </c>
      <c r="P51" s="475">
        <f t="shared" si="24"/>
        <v>0</v>
      </c>
      <c r="Q51" s="393">
        <f t="shared" si="24"/>
        <v>0</v>
      </c>
      <c r="R51" s="475">
        <f t="shared" si="24"/>
        <v>0</v>
      </c>
      <c r="S51" s="393">
        <f t="shared" si="24"/>
        <v>0</v>
      </c>
      <c r="T51" s="475">
        <f t="shared" si="24"/>
        <v>0</v>
      </c>
      <c r="U51" s="393">
        <f t="shared" si="24"/>
        <v>0</v>
      </c>
      <c r="V51" s="475">
        <f t="shared" si="24"/>
        <v>0</v>
      </c>
      <c r="W51" s="393">
        <f t="shared" si="24"/>
        <v>0</v>
      </c>
      <c r="X51" s="475">
        <f t="shared" si="24"/>
        <v>0</v>
      </c>
      <c r="Y51" s="393">
        <f t="shared" si="24"/>
        <v>0</v>
      </c>
      <c r="Z51" s="162"/>
      <c r="AA51" s="390" t="b">
        <f>SUM(O51,Q51,S51,U51,W51,Y51)=J51</f>
        <v>1</v>
      </c>
    </row>
    <row r="52" spans="1:27" ht="6" customHeight="1" thickBot="1" x14ac:dyDescent="0.3">
      <c r="B52" s="77"/>
      <c r="C52" s="129"/>
      <c r="D52" s="159"/>
      <c r="E52" s="51"/>
      <c r="F52" s="62"/>
      <c r="G52" s="19"/>
      <c r="H52" s="160"/>
      <c r="I52" s="160"/>
      <c r="J52" s="161"/>
      <c r="K52" s="77"/>
      <c r="L52" s="127"/>
      <c r="M52" s="127"/>
    </row>
    <row r="53" spans="1:27" ht="52.5" thickBot="1" x14ac:dyDescent="0.3">
      <c r="B53" s="77"/>
      <c r="C53" s="129"/>
      <c r="D53" s="172" t="s">
        <v>60</v>
      </c>
      <c r="E53" s="350"/>
      <c r="F53" s="62"/>
      <c r="G53" s="19"/>
      <c r="K53" s="346"/>
      <c r="L53" s="57" t="s">
        <v>115</v>
      </c>
      <c r="M53" s="127"/>
    </row>
    <row r="54" spans="1:27" ht="6" customHeight="1" x14ac:dyDescent="0.25">
      <c r="B54" s="1"/>
      <c r="C54" s="1"/>
      <c r="D54" s="1"/>
      <c r="E54" s="1"/>
      <c r="F54" s="59"/>
      <c r="G54" s="1"/>
      <c r="H54" s="1"/>
      <c r="I54" s="1"/>
      <c r="J54" s="1"/>
      <c r="K54" s="1"/>
      <c r="L54" s="1"/>
      <c r="M54" s="1"/>
      <c r="N54" s="484"/>
      <c r="O54" s="416"/>
      <c r="P54" s="484"/>
      <c r="Q54" s="416"/>
      <c r="R54" s="484"/>
      <c r="S54" s="416"/>
      <c r="T54" s="484"/>
      <c r="U54" s="416"/>
      <c r="V54" s="484"/>
      <c r="W54" s="416"/>
      <c r="X54" s="484"/>
      <c r="Y54" s="416"/>
    </row>
    <row r="55" spans="1:27" s="162" customFormat="1" ht="18.75" x14ac:dyDescent="0.2">
      <c r="A55" s="427"/>
      <c r="B55" s="42"/>
      <c r="C55" s="17" t="s">
        <v>36</v>
      </c>
      <c r="D55" s="55" t="s">
        <v>54</v>
      </c>
      <c r="E55" s="157"/>
      <c r="F55" s="62"/>
      <c r="G55" s="42"/>
      <c r="H55" s="157"/>
      <c r="I55" s="157"/>
      <c r="J55" s="158"/>
      <c r="K55" s="156"/>
      <c r="L55" s="42"/>
      <c r="M55" s="42"/>
      <c r="N55" s="467"/>
      <c r="P55" s="467"/>
      <c r="R55" s="467"/>
      <c r="T55" s="467"/>
      <c r="V55" s="467"/>
      <c r="X55" s="467"/>
    </row>
    <row r="56" spans="1:27" s="162" customFormat="1" ht="38.25" x14ac:dyDescent="0.2">
      <c r="A56" s="427"/>
      <c r="B56" s="42"/>
      <c r="C56" s="17"/>
      <c r="D56" s="179" t="s">
        <v>106</v>
      </c>
      <c r="E56" s="157"/>
      <c r="F56" s="62"/>
      <c r="G56" s="42"/>
      <c r="H56" s="157"/>
      <c r="I56" s="157"/>
      <c r="J56" s="158"/>
      <c r="K56" s="156"/>
      <c r="L56" s="322" t="s">
        <v>166</v>
      </c>
      <c r="M56" s="42"/>
      <c r="N56" s="467"/>
      <c r="P56" s="467"/>
      <c r="R56" s="467"/>
      <c r="T56" s="467"/>
      <c r="V56" s="467"/>
      <c r="X56" s="467"/>
    </row>
    <row r="57" spans="1:27" s="169" customFormat="1" ht="15" customHeight="1" x14ac:dyDescent="0.25">
      <c r="A57" s="430"/>
      <c r="B57" s="166"/>
      <c r="C57" s="166">
        <v>1</v>
      </c>
      <c r="D57" s="329"/>
      <c r="E57" s="324"/>
      <c r="F57" s="345"/>
      <c r="G57" s="315" t="str">
        <f>IF(ISBLANK($F57), "", $F57*'Preliminary Questions'!$D$51)</f>
        <v/>
      </c>
      <c r="H57" s="324"/>
      <c r="I57" s="308" t="str">
        <f>IF(OR(ISBLANK($F57),ISBLANK($H57)),"",$F57*$H57)</f>
        <v/>
      </c>
      <c r="J57" s="314" t="str">
        <f>IF(OR(ISBLANK($F57),ISBLANK($H57)),"",$G57*$H57)</f>
        <v/>
      </c>
      <c r="K57" s="329"/>
      <c r="L57" s="166"/>
      <c r="M57" s="166"/>
      <c r="N57" s="485"/>
      <c r="O57" s="305" t="str">
        <f t="shared" ref="O57:O61" si="25">IF(AND(ISNUMBER($N57),ISNUMBER($J57)),$N57*$J57,"")</f>
        <v/>
      </c>
      <c r="P57" s="467"/>
      <c r="Q57" s="305" t="str">
        <f t="shared" ref="Q57:Q61" si="26">IF(AND(ISNUMBER($P57),ISNUMBER($J57)),$P57*$J57,"")</f>
        <v/>
      </c>
      <c r="R57" s="467"/>
      <c r="S57" s="305" t="str">
        <f t="shared" ref="S57:S61" si="27">IF(AND(ISNUMBER($R57),ISNUMBER($J57)),$R57*$J57,"")</f>
        <v/>
      </c>
      <c r="T57" s="467"/>
      <c r="U57" s="305" t="str">
        <f t="shared" ref="U57:U61" si="28">IF(AND(ISNUMBER($T57),ISNUMBER($J57)),$T57*$J57,"")</f>
        <v/>
      </c>
      <c r="V57" s="467"/>
      <c r="W57" s="305" t="str">
        <f t="shared" ref="W57:W61" si="29">IF(AND(ISNUMBER($V57),ISNUMBER($J57)),$V57*$J57,"")</f>
        <v/>
      </c>
      <c r="X57" s="467"/>
      <c r="Y57" s="305" t="str">
        <f t="shared" ref="Y57:Y61" si="30">IF(AND(ISNUMBER($X57),ISNUMBER($J57)),$X57*$J57,"")</f>
        <v/>
      </c>
    </row>
    <row r="58" spans="1:27" s="169" customFormat="1" ht="15" customHeight="1" x14ac:dyDescent="0.25">
      <c r="A58" s="430"/>
      <c r="B58" s="166"/>
      <c r="C58" s="166">
        <v>2</v>
      </c>
      <c r="D58" s="329"/>
      <c r="E58" s="324"/>
      <c r="F58" s="345"/>
      <c r="G58" s="315" t="str">
        <f>IF(ISBLANK($F58), "", $F58*'Preliminary Questions'!$D$51)</f>
        <v/>
      </c>
      <c r="H58" s="324"/>
      <c r="I58" s="308" t="str">
        <f>IF(OR(ISBLANK($F58),ISBLANK($H58)),"",$F58*$H58)</f>
        <v/>
      </c>
      <c r="J58" s="314" t="str">
        <f>IF(OR(ISBLANK($F58),ISBLANK($H58)),"",$G58*$H58)</f>
        <v/>
      </c>
      <c r="K58" s="329"/>
      <c r="L58" s="166"/>
      <c r="M58" s="166"/>
      <c r="N58" s="485"/>
      <c r="O58" s="305" t="str">
        <f t="shared" si="25"/>
        <v/>
      </c>
      <c r="P58" s="467"/>
      <c r="Q58" s="305" t="str">
        <f t="shared" si="26"/>
        <v/>
      </c>
      <c r="R58" s="467"/>
      <c r="S58" s="305" t="str">
        <f t="shared" si="27"/>
        <v/>
      </c>
      <c r="T58" s="467"/>
      <c r="U58" s="305" t="str">
        <f t="shared" si="28"/>
        <v/>
      </c>
      <c r="V58" s="467"/>
      <c r="W58" s="305" t="str">
        <f t="shared" si="29"/>
        <v/>
      </c>
      <c r="X58" s="467"/>
      <c r="Y58" s="305" t="str">
        <f t="shared" si="30"/>
        <v/>
      </c>
    </row>
    <row r="59" spans="1:27" s="169" customFormat="1" ht="15" customHeight="1" x14ac:dyDescent="0.25">
      <c r="A59" s="430"/>
      <c r="B59" s="166"/>
      <c r="C59" s="166">
        <v>3</v>
      </c>
      <c r="D59" s="329"/>
      <c r="E59" s="324"/>
      <c r="F59" s="345"/>
      <c r="G59" s="315" t="str">
        <f>IF(ISBLANK($F59), "", $F59*'Preliminary Questions'!$D$51)</f>
        <v/>
      </c>
      <c r="H59" s="324"/>
      <c r="I59" s="308" t="str">
        <f>IF(OR(ISBLANK($F59),ISBLANK($H59)),"",$F59*$H59)</f>
        <v/>
      </c>
      <c r="J59" s="314" t="str">
        <f>IF(OR(ISBLANK($F59),ISBLANK($H59)),"",$G59*$H59)</f>
        <v/>
      </c>
      <c r="K59" s="329"/>
      <c r="L59" s="166"/>
      <c r="M59" s="166"/>
      <c r="N59" s="485"/>
      <c r="O59" s="305" t="str">
        <f t="shared" si="25"/>
        <v/>
      </c>
      <c r="P59" s="467"/>
      <c r="Q59" s="305" t="str">
        <f t="shared" si="26"/>
        <v/>
      </c>
      <c r="R59" s="467"/>
      <c r="S59" s="305" t="str">
        <f t="shared" si="27"/>
        <v/>
      </c>
      <c r="T59" s="467"/>
      <c r="U59" s="305" t="str">
        <f t="shared" si="28"/>
        <v/>
      </c>
      <c r="V59" s="467"/>
      <c r="W59" s="305" t="str">
        <f t="shared" si="29"/>
        <v/>
      </c>
      <c r="X59" s="467"/>
      <c r="Y59" s="305" t="str">
        <f t="shared" si="30"/>
        <v/>
      </c>
    </row>
    <row r="60" spans="1:27" s="169" customFormat="1" ht="15" customHeight="1" x14ac:dyDescent="0.25">
      <c r="A60" s="430"/>
      <c r="B60" s="166"/>
      <c r="C60" s="166">
        <v>4</v>
      </c>
      <c r="D60" s="329"/>
      <c r="E60" s="324"/>
      <c r="F60" s="345"/>
      <c r="G60" s="315" t="str">
        <f>IF(ISBLANK($F60), "", $F60*'Preliminary Questions'!$D$51)</f>
        <v/>
      </c>
      <c r="H60" s="324"/>
      <c r="I60" s="308" t="str">
        <f>IF(OR(ISBLANK($F60),ISBLANK($H60)),"",$F60*$H60)</f>
        <v/>
      </c>
      <c r="J60" s="314" t="str">
        <f>IF(OR(ISBLANK($F60),ISBLANK($H60)),"",$G60*$H60)</f>
        <v/>
      </c>
      <c r="K60" s="329"/>
      <c r="L60" s="166"/>
      <c r="M60" s="166"/>
      <c r="N60" s="485"/>
      <c r="O60" s="305" t="str">
        <f t="shared" si="25"/>
        <v/>
      </c>
      <c r="P60" s="467"/>
      <c r="Q60" s="305" t="str">
        <f t="shared" si="26"/>
        <v/>
      </c>
      <c r="R60" s="467"/>
      <c r="S60" s="305" t="str">
        <f t="shared" si="27"/>
        <v/>
      </c>
      <c r="T60" s="467"/>
      <c r="U60" s="305" t="str">
        <f t="shared" si="28"/>
        <v/>
      </c>
      <c r="V60" s="467"/>
      <c r="W60" s="305" t="str">
        <f t="shared" si="29"/>
        <v/>
      </c>
      <c r="X60" s="467"/>
      <c r="Y60" s="305" t="str">
        <f t="shared" si="30"/>
        <v/>
      </c>
    </row>
    <row r="61" spans="1:27" s="169" customFormat="1" ht="15" customHeight="1" thickBot="1" x14ac:dyDescent="0.3">
      <c r="A61" s="430"/>
      <c r="B61" s="166"/>
      <c r="C61" s="166">
        <v>5</v>
      </c>
      <c r="D61" s="329"/>
      <c r="E61" s="324"/>
      <c r="F61" s="345"/>
      <c r="G61" s="315" t="str">
        <f>IF(ISBLANK($F61), "", $F61*'Preliminary Questions'!$D$51)</f>
        <v/>
      </c>
      <c r="H61" s="324"/>
      <c r="I61" s="308" t="str">
        <f>IF(OR(ISBLANK($F61),ISBLANK($H61)),"",$F61*$H61)</f>
        <v/>
      </c>
      <c r="J61" s="314" t="str">
        <f>IF(OR(ISBLANK($F61),ISBLANK($H61)),"",$G61*$H61)</f>
        <v/>
      </c>
      <c r="K61" s="329"/>
      <c r="L61" s="166"/>
      <c r="M61" s="166"/>
      <c r="N61" s="485"/>
      <c r="O61" s="305" t="str">
        <f t="shared" si="25"/>
        <v/>
      </c>
      <c r="P61" s="467"/>
      <c r="Q61" s="305" t="str">
        <f t="shared" si="26"/>
        <v/>
      </c>
      <c r="R61" s="467"/>
      <c r="S61" s="305" t="str">
        <f t="shared" si="27"/>
        <v/>
      </c>
      <c r="T61" s="467"/>
      <c r="U61" s="305" t="str">
        <f t="shared" si="28"/>
        <v/>
      </c>
      <c r="V61" s="467"/>
      <c r="W61" s="305" t="str">
        <f t="shared" si="29"/>
        <v/>
      </c>
      <c r="X61" s="467"/>
      <c r="Y61" s="305" t="str">
        <f t="shared" si="30"/>
        <v/>
      </c>
    </row>
    <row r="62" spans="1:27" s="162" customFormat="1" ht="15.75" customHeight="1" thickBot="1" x14ac:dyDescent="0.25">
      <c r="A62" s="427"/>
      <c r="B62" s="136"/>
      <c r="C62" s="136"/>
      <c r="D62" s="134" t="s">
        <v>51</v>
      </c>
      <c r="E62" s="135"/>
      <c r="F62" s="143"/>
      <c r="G62" s="136"/>
      <c r="H62" s="137"/>
      <c r="I62" s="294">
        <f>SUM($I$57:$I$61)</f>
        <v>0</v>
      </c>
      <c r="J62" s="138">
        <f>SUM($J$57:$J$61)</f>
        <v>0</v>
      </c>
      <c r="K62" s="135"/>
      <c r="L62" s="135"/>
      <c r="M62" s="135"/>
      <c r="N62" s="475">
        <f t="shared" ref="N62:Y62" si="31">SUM(N57:N61)</f>
        <v>0</v>
      </c>
      <c r="O62" s="393">
        <f t="shared" si="31"/>
        <v>0</v>
      </c>
      <c r="P62" s="475">
        <f t="shared" si="31"/>
        <v>0</v>
      </c>
      <c r="Q62" s="393">
        <f t="shared" si="31"/>
        <v>0</v>
      </c>
      <c r="R62" s="475">
        <f t="shared" si="31"/>
        <v>0</v>
      </c>
      <c r="S62" s="393">
        <f t="shared" si="31"/>
        <v>0</v>
      </c>
      <c r="T62" s="475">
        <f t="shared" si="31"/>
        <v>0</v>
      </c>
      <c r="U62" s="393">
        <f t="shared" si="31"/>
        <v>0</v>
      </c>
      <c r="V62" s="475">
        <f t="shared" si="31"/>
        <v>0</v>
      </c>
      <c r="W62" s="393">
        <f t="shared" si="31"/>
        <v>0</v>
      </c>
      <c r="X62" s="475">
        <f t="shared" si="31"/>
        <v>0</v>
      </c>
      <c r="Y62" s="393">
        <f t="shared" si="31"/>
        <v>0</v>
      </c>
      <c r="AA62" s="390" t="b">
        <f>SUM(O62,Q62,S62,U62,W62,Y62)=J62</f>
        <v>1</v>
      </c>
    </row>
    <row r="63" spans="1:27" ht="6" customHeight="1" x14ac:dyDescent="0.25">
      <c r="B63" s="1"/>
      <c r="C63" s="1"/>
      <c r="D63" s="1"/>
      <c r="E63" s="1"/>
      <c r="F63" s="59"/>
      <c r="G63" s="1"/>
      <c r="H63" s="1"/>
      <c r="I63" s="1"/>
      <c r="J63" s="1"/>
      <c r="K63" s="1"/>
      <c r="L63" s="1"/>
      <c r="M63" s="1"/>
      <c r="N63" s="484"/>
      <c r="O63" s="416"/>
      <c r="P63" s="484"/>
      <c r="Q63" s="416"/>
      <c r="R63" s="484"/>
      <c r="S63" s="416"/>
      <c r="T63" s="484"/>
      <c r="U63" s="416"/>
      <c r="V63" s="484"/>
      <c r="W63" s="416"/>
      <c r="X63" s="484"/>
      <c r="Y63" s="416"/>
    </row>
    <row r="64" spans="1:27" ht="6" customHeight="1" thickBot="1" x14ac:dyDescent="0.3">
      <c r="F64" s="62"/>
    </row>
    <row r="65" spans="1:27" ht="15.75" thickBot="1" x14ac:dyDescent="0.3">
      <c r="A65" s="437" t="s">
        <v>134</v>
      </c>
      <c r="B65" s="149"/>
      <c r="C65" s="149"/>
      <c r="D65" s="139" t="s">
        <v>52</v>
      </c>
      <c r="E65" s="140"/>
      <c r="F65" s="143"/>
      <c r="G65" s="141"/>
      <c r="H65" s="140"/>
      <c r="I65" s="295">
        <f>SUM($I$15,$I$36,$I$51,$I$62)</f>
        <v>0</v>
      </c>
      <c r="J65" s="142">
        <f>SUM($J$15,$J$36,$J$51,$J$62)</f>
        <v>0</v>
      </c>
      <c r="K65" s="149"/>
      <c r="L65" s="149"/>
      <c r="M65" s="149"/>
      <c r="N65" s="475">
        <f>SUM(N$62,N$51,N$36,N$15)</f>
        <v>0</v>
      </c>
      <c r="O65" s="393">
        <f t="shared" ref="O65:Y65" si="32">SUM(O$62,O$51,O$36,O$15)</f>
        <v>0</v>
      </c>
      <c r="P65" s="475">
        <f t="shared" si="32"/>
        <v>0</v>
      </c>
      <c r="Q65" s="393">
        <f t="shared" si="32"/>
        <v>0</v>
      </c>
      <c r="R65" s="475">
        <f t="shared" si="32"/>
        <v>0</v>
      </c>
      <c r="S65" s="393">
        <f t="shared" si="32"/>
        <v>0</v>
      </c>
      <c r="T65" s="475">
        <f t="shared" si="32"/>
        <v>0</v>
      </c>
      <c r="U65" s="393">
        <f t="shared" si="32"/>
        <v>0</v>
      </c>
      <c r="V65" s="475">
        <f t="shared" si="32"/>
        <v>0</v>
      </c>
      <c r="W65" s="393">
        <f t="shared" si="32"/>
        <v>0</v>
      </c>
      <c r="X65" s="475">
        <f t="shared" si="32"/>
        <v>0</v>
      </c>
      <c r="Y65" s="393">
        <f t="shared" si="32"/>
        <v>0</v>
      </c>
      <c r="Z65" s="390" t="b">
        <f>SUM(N65,P65,R65,T65,V65,X65)=1</f>
        <v>0</v>
      </c>
      <c r="AA65" s="390" t="b">
        <f>SUM(O65,Q65,S65,U65,W65,Y65)=J65</f>
        <v>1</v>
      </c>
    </row>
  </sheetData>
  <sheetProtection insertRows="0"/>
  <customSheetViews>
    <customSheetView guid="{A04230FF-BF50-41C0-8904-3CBCAE9CB613}" scale="85">
      <selection activeCell="F15" sqref="F15"/>
      <pageMargins left="0.75" right="0.75" top="1" bottom="1" header="0.3" footer="0.3"/>
      <pageSetup orientation="portrait"/>
      <headerFooter alignWithMargins="0"/>
    </customSheetView>
    <customSheetView guid="{87669B06-B7AE-4B45-A526-665D94593BF2}" scale="85">
      <selection activeCell="F15" sqref="F15"/>
      <pageMargins left="0.75" right="0.75" top="1" bottom="1" header="0.3" footer="0.3"/>
      <pageSetup orientation="portrait"/>
      <headerFooter alignWithMargins="0"/>
    </customSheetView>
  </customSheetViews>
  <mergeCells count="18">
    <mergeCell ref="J7:J9"/>
    <mergeCell ref="E7:E9"/>
    <mergeCell ref="F7:F9"/>
    <mergeCell ref="G7:G9"/>
    <mergeCell ref="H7:H9"/>
    <mergeCell ref="I7:I9"/>
    <mergeCell ref="Z8:AA8"/>
    <mergeCell ref="Z9:AA9"/>
    <mergeCell ref="L7:L9"/>
    <mergeCell ref="K7:K9"/>
    <mergeCell ref="M7:M9"/>
    <mergeCell ref="N7:Y7"/>
    <mergeCell ref="N8:O8"/>
    <mergeCell ref="P8:Q8"/>
    <mergeCell ref="R8:S8"/>
    <mergeCell ref="T8:U8"/>
    <mergeCell ref="V8:W8"/>
    <mergeCell ref="X8:Y8"/>
  </mergeCells>
  <conditionalFormatting sqref="F7:F65 I7:I65">
    <cfRule type="expression" dxfId="160" priority="72">
      <formula>IF(Other_Currency="No",1,0)</formula>
    </cfRule>
  </conditionalFormatting>
  <conditionalFormatting sqref="A2:XFD11 A16:XFD20 AB15:IV15 A37:XFD39 AB36:IV36 A52:XFD56 AB51:IV51 A63:XFD64 AB62:IV62 A66:XFD65536 AB65:IV65 A65:Y65 A1:H1 K1:XFD1 A12:M14 Z12:XFD14 A21:N35 Z21:XFD35 A40:M50 Z40:XFD50 A57:M61 Z57:XFD61 A15:Y15 A36:Y36 A51:Y51 A62:Y62">
    <cfRule type="expression" dxfId="159" priority="27" stopIfTrue="1">
      <formula>IF(Tab_5_Answer="No",1,0)</formula>
    </cfRule>
  </conditionalFormatting>
  <conditionalFormatting sqref="Z15:AA15">
    <cfRule type="expression" dxfId="158" priority="26" stopIfTrue="1">
      <formula>IF(Tab_1_Answer="No",1,0)</formula>
    </cfRule>
  </conditionalFormatting>
  <conditionalFormatting sqref="Z15:AA15">
    <cfRule type="containsText" dxfId="157" priority="24" stopIfTrue="1" operator="containsText" text="false">
      <formula>NOT(ISERROR(SEARCH("false",Z15)))</formula>
    </cfRule>
    <cfRule type="containsText" dxfId="156" priority="25" stopIfTrue="1" operator="containsText" text="true">
      <formula>NOT(ISERROR(SEARCH("true",Z15)))</formula>
    </cfRule>
  </conditionalFormatting>
  <conditionalFormatting sqref="Z36:AA36">
    <cfRule type="expression" dxfId="155" priority="23" stopIfTrue="1">
      <formula>IF(Tab_1_Answer="No",1,0)</formula>
    </cfRule>
  </conditionalFormatting>
  <conditionalFormatting sqref="Z36:AA36">
    <cfRule type="containsText" dxfId="154" priority="21" stopIfTrue="1" operator="containsText" text="false">
      <formula>NOT(ISERROR(SEARCH("false",Z36)))</formula>
    </cfRule>
    <cfRule type="containsText" dxfId="153" priority="22" stopIfTrue="1" operator="containsText" text="true">
      <formula>NOT(ISERROR(SEARCH("true",Z36)))</formula>
    </cfRule>
  </conditionalFormatting>
  <conditionalFormatting sqref="Z51:AA51">
    <cfRule type="expression" dxfId="152" priority="20" stopIfTrue="1">
      <formula>IF(Tab_1_Answer="No",1,0)</formula>
    </cfRule>
  </conditionalFormatting>
  <conditionalFormatting sqref="Z51:AA51">
    <cfRule type="containsText" dxfId="151" priority="18" stopIfTrue="1" operator="containsText" text="false">
      <formula>NOT(ISERROR(SEARCH("false",Z51)))</formula>
    </cfRule>
    <cfRule type="containsText" dxfId="150" priority="19" stopIfTrue="1" operator="containsText" text="true">
      <formula>NOT(ISERROR(SEARCH("true",Z51)))</formula>
    </cfRule>
  </conditionalFormatting>
  <conditionalFormatting sqref="Z62:AA62">
    <cfRule type="expression" dxfId="149" priority="17" stopIfTrue="1">
      <formula>IF(Tab_1_Answer="No",1,0)</formula>
    </cfRule>
  </conditionalFormatting>
  <conditionalFormatting sqref="Z62:AA62">
    <cfRule type="containsText" dxfId="148" priority="15" stopIfTrue="1" operator="containsText" text="false">
      <formula>NOT(ISERROR(SEARCH("false",Z62)))</formula>
    </cfRule>
    <cfRule type="containsText" dxfId="147" priority="16" stopIfTrue="1" operator="containsText" text="true">
      <formula>NOT(ISERROR(SEARCH("true",Z62)))</formula>
    </cfRule>
  </conditionalFormatting>
  <conditionalFormatting sqref="I1:J1">
    <cfRule type="expression" dxfId="146" priority="11" stopIfTrue="1">
      <formula>IF(Tab_1_Answer="No",1,0)</formula>
    </cfRule>
  </conditionalFormatting>
  <conditionalFormatting sqref="Z65:AA65">
    <cfRule type="expression" dxfId="145" priority="10" stopIfTrue="1">
      <formula>IF(Tab_1_Answer="No",1,0)</formula>
    </cfRule>
  </conditionalFormatting>
  <conditionalFormatting sqref="Z65:AA65">
    <cfRule type="containsText" dxfId="144" priority="8" stopIfTrue="1" operator="containsText" text="false">
      <formula>NOT(ISERROR(SEARCH("false",Z65)))</formula>
    </cfRule>
    <cfRule type="containsText" dxfId="143" priority="9" stopIfTrue="1" operator="containsText" text="true">
      <formula>NOT(ISERROR(SEARCH("true",Z65)))</formula>
    </cfRule>
  </conditionalFormatting>
  <conditionalFormatting sqref="N12:N14">
    <cfRule type="expression" dxfId="142" priority="7" stopIfTrue="1">
      <formula>IF(Tab_4_Answer="No",1,0)</formula>
    </cfRule>
  </conditionalFormatting>
  <conditionalFormatting sqref="O12:Y14">
    <cfRule type="expression" dxfId="141" priority="6" stopIfTrue="1">
      <formula>IF(Tab_2_Answer="No",1,0)</formula>
    </cfRule>
  </conditionalFormatting>
  <conditionalFormatting sqref="O57:Y61">
    <cfRule type="expression" dxfId="140" priority="1" stopIfTrue="1">
      <formula>IF(Tab_2_Answer="No",1,0)</formula>
    </cfRule>
  </conditionalFormatting>
  <conditionalFormatting sqref="O21:Y35">
    <cfRule type="expression" dxfId="139" priority="5" stopIfTrue="1">
      <formula>IF(Tab_2_Answer="No",1,0)</formula>
    </cfRule>
  </conditionalFormatting>
  <conditionalFormatting sqref="N40:N50">
    <cfRule type="expression" dxfId="138" priority="4" stopIfTrue="1">
      <formula>IF(Tab_5_Answer="No",1,0)</formula>
    </cfRule>
  </conditionalFormatting>
  <conditionalFormatting sqref="O40:Y50">
    <cfRule type="expression" dxfId="137" priority="3" stopIfTrue="1">
      <formula>IF(Tab_2_Answer="No",1,0)</formula>
    </cfRule>
  </conditionalFormatting>
  <conditionalFormatting sqref="N57:N61">
    <cfRule type="expression" dxfId="136" priority="2" stopIfTrue="1">
      <formula>IF(Tab_5_Answer="No",1,0)</formula>
    </cfRule>
  </conditionalFormatting>
  <dataValidations count="26">
    <dataValidation type="list" allowBlank="1" showInputMessage="1" showErrorMessage="1" sqref="E34 E41" xr:uid="{00000000-0002-0000-0600-000000000000}">
      <formula1>"Hours, Days, Total"</formula1>
    </dataValidation>
    <dataValidation type="list" allowBlank="1" showInputMessage="1" showErrorMessage="1" sqref="E26 E44" xr:uid="{00000000-0002-0000-0600-000001000000}">
      <formula1>"Flights, Total"</formula1>
    </dataValidation>
    <dataValidation type="list" allowBlank="1" showInputMessage="1" showErrorMessage="1" sqref="E28 E46" xr:uid="{00000000-0002-0000-0600-000002000000}">
      <formula1>"Cars, Total"</formula1>
    </dataValidation>
    <dataValidation type="list" allowBlank="1" showInputMessage="1" showErrorMessage="1" sqref="E29 E47" xr:uid="{00000000-0002-0000-0600-000003000000}">
      <formula1>"Vans, Total"</formula1>
    </dataValidation>
    <dataValidation type="list" allowBlank="1" showInputMessage="1" showErrorMessage="1" prompt="The units for the cost of facilities should be given in days. If you only have a total cost available, choose &quot;Total&quot; and enter 1 in &quot;# of Units.&quot;" sqref="E12" xr:uid="{00000000-0002-0000-0600-000004000000}">
      <formula1>"Days, Total"</formula1>
    </dataValidation>
    <dataValidation type="list" allowBlank="1" showInputMessage="1" showErrorMessage="1" sqref="E40" xr:uid="{00000000-0002-0000-0600-000005000000}">
      <formula1>"Days, Person, 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2:G14 G21:G35 G57:G61 G40:G50" xr:uid="{00000000-0002-0000-0600-000006000000}"/>
    <dataValidation type="list" allowBlank="1" showInputMessage="1" showErrorMessage="1" prompt="Cost of food and beverages provided at the training should be given per person or per day. If you only have a total cost available, choose &quot;Total&quot; and enter 1 in &quot;# of Units.&quot;" sqref="E14" xr:uid="{00000000-0002-0000-0600-000007000000}">
      <formula1>"Days, Person, Total"</formula1>
    </dataValidation>
    <dataValidation type="list" allowBlank="1" showInputMessage="1" showErrorMessage="1" prompt="The units for labor of trainers should  be entered in hours or days. If you only have a total cost available, choose &quot;Total&quot; and enter 1 in &quot;# of Units.&quot;" sqref="E21 E23" xr:uid="{00000000-0002-0000-0600-000008000000}">
      <formula1>"Hours, Days, Total"</formula1>
    </dataValidation>
    <dataValidation type="list" allowBlank="1" showInputMessage="1" showErrorMessage="1" prompt="The units for labor of trainers should  be entered in hours or days. If you only have a total cost available, choose &quot;Total&quot; and enter 1 in &quot;# of Units.&quot; " sqref="E22" xr:uid="{00000000-0002-0000-0600-000009000000}">
      <formula1>"Hours, Days, 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31 E49" xr:uid="{00000000-0002-0000-0600-00000A000000}">
      <formula1>"Gallons, Liters, Miles, Kilometers, Total"</formula1>
    </dataValidation>
    <dataValidation allowBlank="1" showInputMessage="1" showErrorMessage="1" prompt="Please specify if the car was rented or owned by J-PAL/IPA or the implementing partner." sqref="K28 K46" xr:uid="{00000000-0002-0000-0600-00000B000000}"/>
    <dataValidation allowBlank="1" showInputMessage="1" showErrorMessage="1" prompt="Please specify if the van was rented or owned by J-PAL/IPA or the implementing partner." sqref="K29 K47" xr:uid="{00000000-0002-0000-0600-00000C000000}"/>
    <dataValidation allowBlank="1" showInputMessage="1" showErrorMessage="1" prompt="Please specify what form of transportation was taken." sqref="K32" xr:uid="{00000000-0002-0000-0600-00000D000000}"/>
    <dataValidation allowBlank="1" showInputMessage="1" showErrorMessage="1" prompt="Please specify what form of transportation was taken. " sqref="K50" xr:uid="{00000000-0002-0000-0600-00000E000000}"/>
    <dataValidation type="list" allowBlank="1" showInputMessage="1" showErrorMessage="1" prompt="Cost should be given either by number of buses rented or fare per person. If you only have a total cost available, choose &quot;Total&quot; and enter 1 in &quot;# of Units.&quot;" sqref="E30 E48" xr:uid="{00000000-0002-0000-0600-00000F000000}">
      <formula1>"Bus,Person,Total"</formula1>
    </dataValidation>
    <dataValidation allowBlank="1" showInputMessage="1" showErrorMessage="1" prompt="Please describe the specific materials and how they were used." sqref="K13 K35" xr:uid="{00000000-0002-0000-0600-000010000000}"/>
    <dataValidation allowBlank="1" showInputMessage="1" showErrorMessage="1" prompt="Please describe trainers' specific roles or duties." sqref="K21:K23" xr:uid="{00000000-0002-0000-0600-000011000000}"/>
    <dataValidation type="list" allowBlank="1" showInputMessage="1" showErrorMessage="1" prompt="The units for lodging should be in nights or per person. If you only have the total cost available, choose &quot;Total&quot; and enter 1 in &quot;# of Units&quot;" sqref="E24 E42" xr:uid="{00000000-0002-0000-0600-000012000000}">
      <formula1>"Nights,Person,Total"</formula1>
    </dataValidation>
    <dataValidation allowBlank="1" showInputMessage="1" showErrorMessage="1" prompt="Please describe the origin and destination of each flight." sqref="K44 K26" xr:uid="{00000000-0002-0000-0600-000013000000}"/>
    <dataValidation allowBlank="1" showInputMessage="1" showErrorMessage="1" prompt="If the cost of lost wages was estimated using an external source, please give that source." sqref="K41" xr:uid="{00000000-0002-0000-0600-000014000000}"/>
    <dataValidation allowBlank="1" showInputMessage="1" showErrorMessage="1" prompt="If participants were compensated with gifts or another form of in-kind compensation instead of cash, please describe the compensation." sqref="K40" xr:uid="{00000000-0002-0000-0600-000015000000}"/>
    <dataValidation allowBlank="1" showInputMessage="1" showErrorMessage="1" prompt="Provide an estimate for the value of lost wages.  The ILOSTAT Database or  WageIndicator.org are good resources for calculating average wages for a given country and sector." sqref="F41" xr:uid="{00000000-0002-0000-0600-000016000000}"/>
    <dataValidation allowBlank="1" showInputMessage="1" showErrorMessage="1" prompt="Please describe workers' main tasks or activities." sqref="K34" xr:uid="{00000000-0002-0000-0600-000017000000}"/>
    <dataValidation allowBlank="1" showInputMessage="1" showErrorMessage="1" prompt="Checks that all percentage shares add up to 100%._x000a__x000a_" sqref="Z65" xr:uid="{9511C088-5A09-40BC-9C19-6EE63F0782FC}"/>
    <dataValidation allowBlank="1" showInputMessage="1" showErrorMessage="1" prompt="Checks that resulting USD shares add up to total USD calculated in I13._x000a_" sqref="AA15 AA36 AA51 AA62 AA65" xr:uid="{00000000-0002-0000-0600-000019000000}"/>
  </dataValidations>
  <pageMargins left="0.75" right="0.75" top="1" bottom="1" header="0.3" footer="0.3"/>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AD69"/>
  <sheetViews>
    <sheetView topLeftCell="B13" zoomScale="70" zoomScaleNormal="70" workbookViewId="0">
      <selection activeCell="M21" sqref="M21"/>
    </sheetView>
  </sheetViews>
  <sheetFormatPr defaultColWidth="8.7109375" defaultRowHeight="15" outlineLevelRow="1" outlineLevelCol="1" x14ac:dyDescent="0.25"/>
  <cols>
    <col min="1" max="1" width="0" style="437" hidden="1" customWidth="1" outlineLevel="1"/>
    <col min="2" max="2" width="2.7109375" style="2" customWidth="1" collapsed="1"/>
    <col min="3" max="3" width="3.28515625" style="5"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30" s="437" customFormat="1" outlineLevel="1" x14ac:dyDescent="0.25">
      <c r="B1" s="450" t="s">
        <v>266</v>
      </c>
      <c r="C1" s="440"/>
      <c r="D1" s="438"/>
      <c r="E1" s="438"/>
      <c r="F1" s="438"/>
      <c r="G1" s="438"/>
      <c r="H1" s="438"/>
      <c r="I1" s="425" t="s">
        <v>271</v>
      </c>
      <c r="J1" s="426" t="s">
        <v>71</v>
      </c>
      <c r="K1" s="438"/>
      <c r="L1" s="438"/>
      <c r="M1" s="438"/>
      <c r="N1" s="487"/>
      <c r="O1" s="427" t="s">
        <v>216</v>
      </c>
      <c r="P1" s="469"/>
      <c r="Q1" s="427" t="s">
        <v>246</v>
      </c>
      <c r="R1" s="469"/>
      <c r="S1" s="427" t="s">
        <v>217</v>
      </c>
      <c r="T1" s="469"/>
      <c r="U1" s="427" t="s">
        <v>218</v>
      </c>
      <c r="V1" s="469"/>
      <c r="W1" s="427" t="s">
        <v>219</v>
      </c>
      <c r="X1" s="487"/>
      <c r="Y1" s="427" t="s">
        <v>220</v>
      </c>
    </row>
    <row r="2" spans="1:30" s="85" customFormat="1" ht="24" customHeight="1" x14ac:dyDescent="0.35">
      <c r="A2" s="450" t="s">
        <v>266</v>
      </c>
      <c r="B2" s="3" t="s">
        <v>223</v>
      </c>
      <c r="C2" s="286" t="s">
        <v>238</v>
      </c>
      <c r="D2" s="3"/>
      <c r="E2" s="3"/>
      <c r="F2" s="3"/>
      <c r="G2" s="3"/>
      <c r="H2" s="3"/>
      <c r="I2" s="3"/>
      <c r="J2" s="3"/>
      <c r="K2" s="3"/>
      <c r="L2" s="3"/>
      <c r="M2" s="3"/>
      <c r="N2" s="494"/>
      <c r="P2" s="494"/>
      <c r="R2" s="494"/>
      <c r="T2" s="494"/>
      <c r="V2" s="494"/>
      <c r="X2" s="494"/>
    </row>
    <row r="3" spans="1:30" s="85" customFormat="1" ht="15" customHeight="1" x14ac:dyDescent="0.35">
      <c r="A3" s="437"/>
      <c r="B3" s="3"/>
      <c r="C3" s="86"/>
      <c r="D3" s="3"/>
      <c r="E3" s="3"/>
      <c r="F3" s="3"/>
      <c r="G3" s="3"/>
      <c r="H3" s="3"/>
      <c r="I3" s="3"/>
      <c r="J3" s="3"/>
      <c r="K3" s="3"/>
      <c r="L3" s="3"/>
      <c r="M3" s="3"/>
      <c r="N3" s="494"/>
      <c r="P3" s="494"/>
      <c r="R3" s="494"/>
      <c r="T3" s="494"/>
      <c r="V3" s="494"/>
      <c r="X3" s="494"/>
    </row>
    <row r="4" spans="1:30" s="85" customFormat="1" ht="15" customHeight="1" x14ac:dyDescent="0.35">
      <c r="A4" s="437"/>
      <c r="B4" s="3"/>
      <c r="C4" s="86"/>
      <c r="D4" s="3"/>
      <c r="E4" s="3"/>
      <c r="F4" s="3"/>
      <c r="G4" s="3"/>
      <c r="H4" s="3"/>
      <c r="I4" s="3"/>
      <c r="J4" s="3"/>
      <c r="K4" s="3"/>
      <c r="L4" s="3"/>
      <c r="M4" s="3"/>
      <c r="N4" s="494"/>
      <c r="P4" s="494"/>
      <c r="R4" s="494"/>
      <c r="T4" s="494"/>
      <c r="V4" s="494"/>
      <c r="X4" s="494"/>
    </row>
    <row r="5" spans="1:30" s="85" customFormat="1" ht="15" customHeight="1" x14ac:dyDescent="0.35">
      <c r="A5" s="437"/>
      <c r="B5" s="3"/>
      <c r="C5" s="86"/>
      <c r="D5" s="3"/>
      <c r="E5" s="3"/>
      <c r="F5" s="3"/>
      <c r="G5" s="3"/>
      <c r="H5" s="3"/>
      <c r="I5" s="3"/>
      <c r="J5" s="3"/>
      <c r="K5" s="3"/>
      <c r="L5" s="3"/>
      <c r="M5" s="3"/>
      <c r="N5" s="494"/>
      <c r="P5" s="494"/>
      <c r="R5" s="494"/>
      <c r="T5" s="494"/>
      <c r="V5" s="494"/>
      <c r="X5" s="494"/>
    </row>
    <row r="6" spans="1:30" s="6" customFormat="1" ht="15" customHeight="1" x14ac:dyDescent="0.25">
      <c r="A6" s="439"/>
      <c r="N6" s="495"/>
      <c r="P6" s="495"/>
      <c r="R6" s="495"/>
      <c r="T6" s="495"/>
      <c r="V6" s="495"/>
      <c r="X6" s="495"/>
    </row>
    <row r="7" spans="1:30" s="15" customFormat="1" x14ac:dyDescent="0.25">
      <c r="A7" s="437"/>
      <c r="B7" s="62"/>
      <c r="C7" s="62"/>
      <c r="D7" s="62"/>
      <c r="E7" s="568" t="s">
        <v>25</v>
      </c>
      <c r="F7" s="572" t="s">
        <v>84</v>
      </c>
      <c r="G7" s="572" t="s">
        <v>24</v>
      </c>
      <c r="H7" s="572" t="s">
        <v>3</v>
      </c>
      <c r="I7" s="572" t="s">
        <v>159</v>
      </c>
      <c r="J7" s="572" t="s">
        <v>158</v>
      </c>
      <c r="K7" s="565" t="s">
        <v>95</v>
      </c>
      <c r="L7" s="568" t="s">
        <v>173</v>
      </c>
      <c r="M7" s="568" t="s">
        <v>4</v>
      </c>
      <c r="N7" s="571" t="s">
        <v>221</v>
      </c>
      <c r="O7" s="571"/>
      <c r="P7" s="571"/>
      <c r="Q7" s="571"/>
      <c r="R7" s="571"/>
      <c r="S7" s="571"/>
      <c r="T7" s="571"/>
      <c r="U7" s="571"/>
      <c r="V7" s="571"/>
      <c r="W7" s="571"/>
      <c r="X7" s="571"/>
      <c r="Y7" s="571"/>
      <c r="Z7" s="45"/>
      <c r="AA7" s="45"/>
      <c r="AB7" s="407"/>
      <c r="AC7" s="407"/>
      <c r="AD7" s="407"/>
    </row>
    <row r="8" spans="1:30" s="15" customFormat="1" ht="25.9" customHeight="1" x14ac:dyDescent="0.25">
      <c r="A8" s="437"/>
      <c r="B8" s="62"/>
      <c r="C8" s="62"/>
      <c r="D8" s="62"/>
      <c r="E8" s="576"/>
      <c r="F8" s="578"/>
      <c r="G8" s="578"/>
      <c r="H8" s="578"/>
      <c r="I8" s="578"/>
      <c r="J8" s="578"/>
      <c r="K8" s="577"/>
      <c r="L8" s="576"/>
      <c r="M8" s="576"/>
      <c r="N8" s="542" t="s">
        <v>216</v>
      </c>
      <c r="O8" s="542"/>
      <c r="P8" s="542" t="s">
        <v>246</v>
      </c>
      <c r="Q8" s="542"/>
      <c r="R8" s="542" t="s">
        <v>217</v>
      </c>
      <c r="S8" s="542"/>
      <c r="T8" s="542" t="s">
        <v>218</v>
      </c>
      <c r="U8" s="542"/>
      <c r="V8" s="542" t="s">
        <v>219</v>
      </c>
      <c r="W8" s="542"/>
      <c r="X8" s="542" t="s">
        <v>220</v>
      </c>
      <c r="Y8" s="542"/>
      <c r="Z8" s="540" t="s">
        <v>244</v>
      </c>
      <c r="AA8" s="540"/>
      <c r="AB8" s="407"/>
      <c r="AC8" s="407"/>
      <c r="AD8" s="407"/>
    </row>
    <row r="9" spans="1:30" s="15" customFormat="1" x14ac:dyDescent="0.25">
      <c r="A9" s="439"/>
      <c r="B9" s="59"/>
      <c r="C9" s="59"/>
      <c r="D9" s="59"/>
      <c r="E9" s="570"/>
      <c r="F9" s="574"/>
      <c r="G9" s="574"/>
      <c r="H9" s="574"/>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75" t="s">
        <v>245</v>
      </c>
      <c r="AA9" s="541"/>
      <c r="AB9" s="407"/>
      <c r="AC9" s="407"/>
      <c r="AD9" s="407"/>
    </row>
    <row r="10" spans="1:30" s="15" customFormat="1" ht="3" customHeight="1" x14ac:dyDescent="0.25">
      <c r="A10" s="437"/>
      <c r="B10" s="2"/>
      <c r="C10" s="5"/>
      <c r="D10" s="2"/>
      <c r="E10" s="2"/>
      <c r="F10" s="2"/>
      <c r="G10" s="2"/>
      <c r="H10" s="2"/>
      <c r="I10" s="2"/>
      <c r="J10" s="2"/>
      <c r="K10" s="2"/>
      <c r="L10" s="2"/>
      <c r="M10" s="2"/>
      <c r="N10" s="496"/>
      <c r="O10" s="407"/>
      <c r="P10" s="496"/>
      <c r="Q10" s="407"/>
      <c r="R10" s="496"/>
      <c r="S10" s="407"/>
      <c r="T10" s="496"/>
      <c r="U10" s="407"/>
      <c r="V10" s="496"/>
      <c r="W10" s="407"/>
      <c r="X10" s="496"/>
      <c r="Y10" s="407"/>
      <c r="Z10" s="466"/>
      <c r="AA10" s="407"/>
      <c r="AB10" s="407"/>
      <c r="AC10" s="407"/>
      <c r="AD10" s="407"/>
    </row>
    <row r="11" spans="1:30" s="15" customFormat="1" ht="40.5" thickBot="1" x14ac:dyDescent="0.35">
      <c r="A11" s="437"/>
      <c r="B11" s="62"/>
      <c r="C11" s="87" t="s">
        <v>33</v>
      </c>
      <c r="D11" s="88" t="s">
        <v>97</v>
      </c>
      <c r="E11" s="62"/>
      <c r="F11" s="62"/>
      <c r="G11" s="62"/>
      <c r="H11" s="62"/>
      <c r="I11" s="62"/>
      <c r="J11" s="62"/>
      <c r="K11" s="77"/>
      <c r="L11" s="57" t="s">
        <v>199</v>
      </c>
      <c r="M11" s="57" t="s">
        <v>45</v>
      </c>
      <c r="N11" s="491"/>
      <c r="P11" s="491"/>
      <c r="R11" s="491"/>
      <c r="T11" s="491"/>
      <c r="V11" s="491"/>
      <c r="X11" s="491"/>
      <c r="Z11" s="124"/>
    </row>
    <row r="12" spans="1:30" ht="27" thickBot="1" x14ac:dyDescent="0.3">
      <c r="B12" s="62"/>
      <c r="C12" s="63"/>
      <c r="D12" s="89" t="s">
        <v>98</v>
      </c>
      <c r="E12" s="62"/>
      <c r="F12" s="62"/>
      <c r="G12" s="62"/>
      <c r="H12" s="62"/>
      <c r="I12" s="62"/>
      <c r="J12" s="62"/>
      <c r="K12" s="77"/>
      <c r="M12" s="57"/>
      <c r="AC12" s="395"/>
      <c r="AD12" s="396" t="s">
        <v>249</v>
      </c>
    </row>
    <row r="13" spans="1:30" ht="15.75" thickBot="1" x14ac:dyDescent="0.3">
      <c r="B13" s="62"/>
      <c r="C13" s="63">
        <v>1</v>
      </c>
      <c r="D13" s="354"/>
      <c r="E13" s="345"/>
      <c r="F13" s="345"/>
      <c r="G13" s="314" t="str">
        <f>IF(ISBLANK($F13), "", $F13*'Preliminary Questions'!$D$51)</f>
        <v/>
      </c>
      <c r="H13" s="345"/>
      <c r="I13" s="314" t="str">
        <f>IF(OR(ISBLANK($F13),ISBLANK($H13)),"",$F13*$H13)</f>
        <v/>
      </c>
      <c r="J13" s="314" t="str">
        <f>IF(OR(ISBLANK($F13),ISBLANK($H13)),"",$G13*$H13)</f>
        <v/>
      </c>
      <c r="K13" s="346"/>
      <c r="L13" s="57"/>
      <c r="M13" s="57"/>
      <c r="O13" s="305" t="str">
        <f t="shared" ref="O13:O17" si="0">IF(AND(ISNUMBER($N13),ISNUMBER($J13)),$N13*$J13,"")</f>
        <v/>
      </c>
      <c r="P13" s="467"/>
      <c r="Q13" s="305" t="str">
        <f t="shared" ref="Q13:Q17" si="1">IF(AND(ISNUMBER($P13),ISNUMBER($J13)),$P13*$J13,"")</f>
        <v/>
      </c>
      <c r="R13" s="467"/>
      <c r="S13" s="305" t="str">
        <f t="shared" ref="S13:S17" si="2">IF(AND(ISNUMBER($R13),ISNUMBER($J13)),$R13*$J13,"")</f>
        <v/>
      </c>
      <c r="T13" s="467"/>
      <c r="U13" s="305" t="str">
        <f t="shared" ref="U13:U17" si="3">IF(AND(ISNUMBER($T13),ISNUMBER($J13)),$T13*$J13,"")</f>
        <v/>
      </c>
      <c r="V13" s="467"/>
      <c r="W13" s="305" t="str">
        <f t="shared" ref="W13:W17" si="4">IF(AND(ISNUMBER($V13),ISNUMBER($J13)),$V13*$J13,"")</f>
        <v/>
      </c>
      <c r="X13" s="467"/>
      <c r="Y13" s="305" t="str">
        <f t="shared" ref="Y13:Y17" si="5">IF(AND(ISNUMBER($X13),ISNUMBER($J13)),$X13*$J13,"")</f>
        <v/>
      </c>
      <c r="AC13" s="404" t="s">
        <v>247</v>
      </c>
      <c r="AD13" s="394"/>
    </row>
    <row r="14" spans="1:30" ht="15.75" thickBot="1" x14ac:dyDescent="0.3">
      <c r="B14" s="62"/>
      <c r="C14" s="63">
        <v>2</v>
      </c>
      <c r="D14" s="354"/>
      <c r="E14" s="345"/>
      <c r="F14" s="345"/>
      <c r="G14" s="314" t="str">
        <f>IF(ISBLANK($F14), "", $F14*'Preliminary Questions'!$D$51)</f>
        <v/>
      </c>
      <c r="H14" s="345"/>
      <c r="I14" s="314" t="str">
        <f>IF(OR(ISBLANK($F14),ISBLANK($H14)),"",$F14*$H14)</f>
        <v/>
      </c>
      <c r="J14" s="314" t="str">
        <f>IF(OR(ISBLANK($F14),ISBLANK($H14)),"",$G14*$H14)</f>
        <v/>
      </c>
      <c r="K14" s="346"/>
      <c r="L14" s="57"/>
      <c r="M14" s="57"/>
      <c r="O14" s="305" t="str">
        <f t="shared" si="0"/>
        <v/>
      </c>
      <c r="P14" s="467"/>
      <c r="Q14" s="305" t="str">
        <f t="shared" si="1"/>
        <v/>
      </c>
      <c r="R14" s="467"/>
      <c r="S14" s="305" t="str">
        <f t="shared" si="2"/>
        <v/>
      </c>
      <c r="T14" s="467"/>
      <c r="U14" s="305" t="str">
        <f t="shared" si="3"/>
        <v/>
      </c>
      <c r="V14" s="467"/>
      <c r="W14" s="305" t="str">
        <f t="shared" si="4"/>
        <v/>
      </c>
      <c r="X14" s="467"/>
      <c r="Y14" s="305" t="str">
        <f t="shared" si="5"/>
        <v/>
      </c>
      <c r="AC14" s="405" t="s">
        <v>248</v>
      </c>
      <c r="AD14" s="394"/>
    </row>
    <row r="15" spans="1:30" x14ac:dyDescent="0.25">
      <c r="B15" s="62"/>
      <c r="C15" s="63">
        <v>3</v>
      </c>
      <c r="D15" s="354"/>
      <c r="E15" s="345"/>
      <c r="F15" s="345"/>
      <c r="G15" s="314" t="str">
        <f>IF(ISBLANK($F15), "", $F15*'Preliminary Questions'!$D$51)</f>
        <v/>
      </c>
      <c r="H15" s="345"/>
      <c r="I15" s="314" t="str">
        <f>IF(OR(ISBLANK($F15),ISBLANK($H15)),"",$F15*$H15)</f>
        <v/>
      </c>
      <c r="J15" s="314" t="str">
        <f>IF(OR(ISBLANK($F15),ISBLANK($H15)),"",$G15*$H15)</f>
        <v/>
      </c>
      <c r="K15" s="346"/>
      <c r="L15" s="57"/>
      <c r="M15" s="57"/>
      <c r="O15" s="305" t="str">
        <f t="shared" si="0"/>
        <v/>
      </c>
      <c r="P15" s="467"/>
      <c r="Q15" s="305" t="str">
        <f t="shared" si="1"/>
        <v/>
      </c>
      <c r="R15" s="467"/>
      <c r="S15" s="305" t="str">
        <f t="shared" si="2"/>
        <v/>
      </c>
      <c r="T15" s="467"/>
      <c r="U15" s="305" t="str">
        <f t="shared" si="3"/>
        <v/>
      </c>
      <c r="V15" s="467"/>
      <c r="W15" s="305" t="str">
        <f t="shared" si="4"/>
        <v/>
      </c>
      <c r="X15" s="467"/>
      <c r="Y15" s="305" t="str">
        <f t="shared" si="5"/>
        <v/>
      </c>
    </row>
    <row r="16" spans="1:30" x14ac:dyDescent="0.25">
      <c r="B16" s="62"/>
      <c r="C16" s="63">
        <v>4</v>
      </c>
      <c r="D16" s="354"/>
      <c r="E16" s="345"/>
      <c r="F16" s="345"/>
      <c r="G16" s="314" t="str">
        <f>IF(ISBLANK($F16), "", $F16*'Preliminary Questions'!$D$51)</f>
        <v/>
      </c>
      <c r="H16" s="345"/>
      <c r="I16" s="314" t="str">
        <f>IF(OR(ISBLANK($F16),ISBLANK($H16)),"",$F16*$H16)</f>
        <v/>
      </c>
      <c r="J16" s="314" t="str">
        <f>IF(OR(ISBLANK($F16),ISBLANK($H16)),"",$G16*$H16)</f>
        <v/>
      </c>
      <c r="K16" s="346"/>
      <c r="L16" s="57"/>
      <c r="M16" s="57"/>
      <c r="O16" s="305" t="str">
        <f t="shared" si="0"/>
        <v/>
      </c>
      <c r="P16" s="467"/>
      <c r="Q16" s="305" t="str">
        <f t="shared" si="1"/>
        <v/>
      </c>
      <c r="R16" s="467"/>
      <c r="S16" s="305" t="str">
        <f t="shared" si="2"/>
        <v/>
      </c>
      <c r="T16" s="467"/>
      <c r="U16" s="305" t="str">
        <f t="shared" si="3"/>
        <v/>
      </c>
      <c r="V16" s="467"/>
      <c r="W16" s="305" t="str">
        <f t="shared" si="4"/>
        <v/>
      </c>
      <c r="X16" s="467"/>
      <c r="Y16" s="305" t="str">
        <f t="shared" si="5"/>
        <v/>
      </c>
    </row>
    <row r="17" spans="1:27" ht="15.75" thickBot="1" x14ac:dyDescent="0.3">
      <c r="B17" s="62"/>
      <c r="C17" s="63">
        <v>5</v>
      </c>
      <c r="D17" s="354"/>
      <c r="E17" s="345"/>
      <c r="F17" s="345"/>
      <c r="G17" s="314" t="str">
        <f>IF(ISBLANK($F17), "", $F17*'Preliminary Questions'!$D$51)</f>
        <v/>
      </c>
      <c r="H17" s="345"/>
      <c r="I17" s="314" t="str">
        <f>IF(OR(ISBLANK($F17),ISBLANK($H17)),"",$F17*$H17)</f>
        <v/>
      </c>
      <c r="J17" s="314" t="str">
        <f>IF(OR(ISBLANK($F17),ISBLANK($H17)),"",$G17*$H17)</f>
        <v/>
      </c>
      <c r="K17" s="346"/>
      <c r="L17" s="57"/>
      <c r="M17" s="57"/>
      <c r="O17" s="305" t="str">
        <f t="shared" si="0"/>
        <v/>
      </c>
      <c r="P17" s="467"/>
      <c r="Q17" s="305" t="str">
        <f t="shared" si="1"/>
        <v/>
      </c>
      <c r="R17" s="467"/>
      <c r="S17" s="305" t="str">
        <f t="shared" si="2"/>
        <v/>
      </c>
      <c r="T17" s="467"/>
      <c r="U17" s="305" t="str">
        <f t="shared" si="3"/>
        <v/>
      </c>
      <c r="V17" s="467"/>
      <c r="W17" s="305" t="str">
        <f t="shared" si="4"/>
        <v/>
      </c>
      <c r="X17" s="467"/>
      <c r="Y17" s="305" t="str">
        <f t="shared" si="5"/>
        <v/>
      </c>
    </row>
    <row r="18" spans="1:27" ht="15.75" thickBot="1" x14ac:dyDescent="0.3">
      <c r="B18" s="143"/>
      <c r="C18" s="146"/>
      <c r="D18" s="134" t="s">
        <v>51</v>
      </c>
      <c r="E18" s="135"/>
      <c r="F18" s="135"/>
      <c r="G18" s="136"/>
      <c r="H18" s="137"/>
      <c r="I18" s="294">
        <f>SUM($I$13:$I$17)</f>
        <v>0</v>
      </c>
      <c r="J18" s="138">
        <f>SUM($J$13:$J$17)</f>
        <v>0</v>
      </c>
      <c r="K18" s="143"/>
      <c r="L18" s="147"/>
      <c r="M18" s="147"/>
      <c r="N18" s="475">
        <f t="shared" ref="N18:Y18" si="6">SUM(N13:N17)</f>
        <v>0</v>
      </c>
      <c r="O18" s="393">
        <f t="shared" si="6"/>
        <v>0</v>
      </c>
      <c r="P18" s="475">
        <f t="shared" si="6"/>
        <v>0</v>
      </c>
      <c r="Q18" s="393">
        <f t="shared" si="6"/>
        <v>0</v>
      </c>
      <c r="R18" s="475">
        <f t="shared" si="6"/>
        <v>0</v>
      </c>
      <c r="S18" s="393">
        <f t="shared" si="6"/>
        <v>0</v>
      </c>
      <c r="T18" s="475">
        <f t="shared" si="6"/>
        <v>0</v>
      </c>
      <c r="U18" s="393">
        <f t="shared" si="6"/>
        <v>0</v>
      </c>
      <c r="V18" s="475">
        <f t="shared" si="6"/>
        <v>0</v>
      </c>
      <c r="W18" s="393">
        <f t="shared" si="6"/>
        <v>0</v>
      </c>
      <c r="X18" s="475">
        <f t="shared" si="6"/>
        <v>0</v>
      </c>
      <c r="Y18" s="393">
        <f t="shared" si="6"/>
        <v>0</v>
      </c>
      <c r="Z18" s="162"/>
      <c r="AA18" s="390" t="b">
        <f>SUM(O18,Q18,S18,U18,W18,Y18)=J18</f>
        <v>1</v>
      </c>
    </row>
    <row r="19" spans="1:27" ht="6" customHeight="1" x14ac:dyDescent="0.25">
      <c r="B19" s="59"/>
      <c r="C19" s="60"/>
      <c r="D19" s="90"/>
      <c r="E19" s="59"/>
      <c r="F19" s="59"/>
      <c r="G19" s="59"/>
      <c r="H19" s="59"/>
      <c r="I19" s="59"/>
      <c r="J19" s="59"/>
      <c r="K19" s="91"/>
      <c r="L19" s="92"/>
      <c r="M19" s="92"/>
      <c r="N19" s="484"/>
      <c r="O19" s="416"/>
      <c r="P19" s="484"/>
      <c r="Q19" s="416"/>
      <c r="R19" s="484"/>
      <c r="S19" s="416"/>
      <c r="T19" s="484"/>
      <c r="U19" s="416"/>
      <c r="V19" s="484"/>
      <c r="W19" s="416"/>
      <c r="X19" s="484"/>
      <c r="Y19" s="416"/>
    </row>
    <row r="20" spans="1:27" ht="18.75" x14ac:dyDescent="0.3">
      <c r="B20" s="62"/>
      <c r="C20" s="87" t="s">
        <v>34</v>
      </c>
      <c r="D20" s="88" t="s">
        <v>135</v>
      </c>
      <c r="E20" s="62"/>
      <c r="F20" s="62"/>
      <c r="G20" s="62"/>
      <c r="H20" s="62"/>
      <c r="I20" s="62"/>
      <c r="J20" s="62"/>
      <c r="K20" s="77"/>
    </row>
    <row r="21" spans="1:27" ht="51.75" x14ac:dyDescent="0.25">
      <c r="B21" s="62"/>
      <c r="C21" s="63"/>
      <c r="D21" s="89" t="s">
        <v>136</v>
      </c>
      <c r="E21" s="62"/>
      <c r="F21" s="62"/>
      <c r="G21" s="62"/>
      <c r="H21" s="62"/>
      <c r="I21" s="62"/>
      <c r="J21" s="62"/>
      <c r="K21" s="77"/>
      <c r="L21" s="57" t="s">
        <v>137</v>
      </c>
      <c r="M21" s="57" t="s">
        <v>138</v>
      </c>
    </row>
    <row r="22" spans="1:27" x14ac:dyDescent="0.25">
      <c r="B22" s="62"/>
      <c r="C22" s="63">
        <v>1</v>
      </c>
      <c r="D22" s="355"/>
      <c r="E22" s="345"/>
      <c r="F22" s="345"/>
      <c r="G22" s="314" t="str">
        <f>IF(ISBLANK($F22), "", $F22*'Preliminary Questions'!$D$51)</f>
        <v/>
      </c>
      <c r="H22" s="345"/>
      <c r="I22" s="314" t="str">
        <f>IF(OR(ISBLANK($F22),ISBLANK($H22)),"",$F22*$H22)</f>
        <v/>
      </c>
      <c r="J22" s="314" t="str">
        <f>IF(OR(ISBLANK($F22),ISBLANK($H22)),"",$G22*$H22)</f>
        <v/>
      </c>
      <c r="K22" s="346"/>
      <c r="L22" s="57" t="s">
        <v>200</v>
      </c>
      <c r="M22" s="57"/>
      <c r="O22" s="305" t="str">
        <f t="shared" ref="O22:O26" si="7">IF(AND(ISNUMBER($N22),ISNUMBER($J22)),$N22*$J22,"")</f>
        <v/>
      </c>
      <c r="P22" s="467"/>
      <c r="Q22" s="305" t="str">
        <f t="shared" ref="Q22:Q26" si="8">IF(AND(ISNUMBER($P22),ISNUMBER($J22)),$P22*$J22,"")</f>
        <v/>
      </c>
      <c r="R22" s="467"/>
      <c r="S22" s="305" t="str">
        <f t="shared" ref="S22:S26" si="9">IF(AND(ISNUMBER($R22),ISNUMBER($J22)),$R22*$J22,"")</f>
        <v/>
      </c>
      <c r="T22" s="467"/>
      <c r="U22" s="305" t="str">
        <f t="shared" ref="U22:U26" si="10">IF(AND(ISNUMBER($T22),ISNUMBER($J22)),$T22*$J22,"")</f>
        <v/>
      </c>
      <c r="V22" s="467"/>
      <c r="W22" s="305" t="str">
        <f t="shared" ref="W22:W26" si="11">IF(AND(ISNUMBER($V22),ISNUMBER($J22)),$V22*$J22,"")</f>
        <v/>
      </c>
      <c r="X22" s="467"/>
      <c r="Y22" s="305" t="str">
        <f t="shared" ref="Y22:Y26" si="12">IF(AND(ISNUMBER($X22),ISNUMBER($J22)),$X22*$J22,"")</f>
        <v/>
      </c>
    </row>
    <row r="23" spans="1:27" x14ac:dyDescent="0.25">
      <c r="B23" s="62"/>
      <c r="C23" s="63">
        <v>2</v>
      </c>
      <c r="D23" s="355"/>
      <c r="E23" s="345"/>
      <c r="F23" s="345"/>
      <c r="G23" s="314" t="str">
        <f>IF(ISBLANK($F23), "", $F23*'Preliminary Questions'!$D$51)</f>
        <v/>
      </c>
      <c r="H23" s="345"/>
      <c r="I23" s="314" t="str">
        <f>IF(OR(ISBLANK($F23),ISBLANK($H23)),"",$F23*$H23)</f>
        <v/>
      </c>
      <c r="J23" s="314" t="str">
        <f>IF(OR(ISBLANK($F23),ISBLANK($H23)),"",$G23*$H23)</f>
        <v/>
      </c>
      <c r="K23" s="346"/>
      <c r="L23" s="57"/>
      <c r="M23" s="57"/>
      <c r="O23" s="305" t="str">
        <f t="shared" si="7"/>
        <v/>
      </c>
      <c r="P23" s="467"/>
      <c r="Q23" s="305" t="str">
        <f t="shared" si="8"/>
        <v/>
      </c>
      <c r="R23" s="467"/>
      <c r="S23" s="305" t="str">
        <f t="shared" si="9"/>
        <v/>
      </c>
      <c r="T23" s="467"/>
      <c r="U23" s="305" t="str">
        <f t="shared" si="10"/>
        <v/>
      </c>
      <c r="V23" s="467"/>
      <c r="W23" s="305" t="str">
        <f t="shared" si="11"/>
        <v/>
      </c>
      <c r="X23" s="467"/>
      <c r="Y23" s="305" t="str">
        <f t="shared" si="12"/>
        <v/>
      </c>
    </row>
    <row r="24" spans="1:27" x14ac:dyDescent="0.25">
      <c r="B24" s="62"/>
      <c r="C24" s="63">
        <v>3</v>
      </c>
      <c r="D24" s="355"/>
      <c r="E24" s="345"/>
      <c r="F24" s="345"/>
      <c r="G24" s="314" t="str">
        <f>IF(ISBLANK($F24), "", $F24*'Preliminary Questions'!$D$51)</f>
        <v/>
      </c>
      <c r="H24" s="345"/>
      <c r="I24" s="314" t="str">
        <f>IF(OR(ISBLANK($F24),ISBLANK($H24)),"",$F24*$H24)</f>
        <v/>
      </c>
      <c r="J24" s="314" t="str">
        <f>IF(OR(ISBLANK($F24),ISBLANK($H24)),"",$G24*$H24)</f>
        <v/>
      </c>
      <c r="K24" s="346"/>
      <c r="L24" s="57"/>
      <c r="M24" s="57"/>
      <c r="O24" s="305" t="str">
        <f t="shared" si="7"/>
        <v/>
      </c>
      <c r="P24" s="467"/>
      <c r="Q24" s="305" t="str">
        <f t="shared" si="8"/>
        <v/>
      </c>
      <c r="R24" s="467"/>
      <c r="S24" s="305" t="str">
        <f t="shared" si="9"/>
        <v/>
      </c>
      <c r="T24" s="467"/>
      <c r="U24" s="305" t="str">
        <f t="shared" si="10"/>
        <v/>
      </c>
      <c r="V24" s="467"/>
      <c r="W24" s="305" t="str">
        <f t="shared" si="11"/>
        <v/>
      </c>
      <c r="X24" s="467"/>
      <c r="Y24" s="305" t="str">
        <f t="shared" si="12"/>
        <v/>
      </c>
    </row>
    <row r="25" spans="1:27" x14ac:dyDescent="0.25">
      <c r="B25" s="62"/>
      <c r="C25" s="63">
        <v>4</v>
      </c>
      <c r="D25" s="355"/>
      <c r="E25" s="345"/>
      <c r="F25" s="345"/>
      <c r="G25" s="314" t="str">
        <f>IF(ISBLANK($F25), "", $F25*'Preliminary Questions'!$D$51)</f>
        <v/>
      </c>
      <c r="H25" s="345"/>
      <c r="I25" s="314" t="str">
        <f>IF(OR(ISBLANK($F25),ISBLANK($H25)),"",$F25*$H25)</f>
        <v/>
      </c>
      <c r="J25" s="314" t="str">
        <f>IF(OR(ISBLANK($F25),ISBLANK($H25)),"",$G25*$H25)</f>
        <v/>
      </c>
      <c r="K25" s="346"/>
      <c r="L25" s="57"/>
      <c r="M25" s="57"/>
      <c r="O25" s="305" t="str">
        <f t="shared" si="7"/>
        <v/>
      </c>
      <c r="P25" s="467"/>
      <c r="Q25" s="305" t="str">
        <f t="shared" si="8"/>
        <v/>
      </c>
      <c r="R25" s="467"/>
      <c r="S25" s="305" t="str">
        <f t="shared" si="9"/>
        <v/>
      </c>
      <c r="T25" s="467"/>
      <c r="U25" s="305" t="str">
        <f t="shared" si="10"/>
        <v/>
      </c>
      <c r="V25" s="467"/>
      <c r="W25" s="305" t="str">
        <f t="shared" si="11"/>
        <v/>
      </c>
      <c r="X25" s="467"/>
      <c r="Y25" s="305" t="str">
        <f t="shared" si="12"/>
        <v/>
      </c>
    </row>
    <row r="26" spans="1:27" ht="15.75" thickBot="1" x14ac:dyDescent="0.3">
      <c r="B26" s="62"/>
      <c r="C26" s="63">
        <v>5</v>
      </c>
      <c r="D26" s="355"/>
      <c r="E26" s="345"/>
      <c r="F26" s="345"/>
      <c r="G26" s="314" t="str">
        <f>IF(ISBLANK($F26), "", $F26*'Preliminary Questions'!$D$51)</f>
        <v/>
      </c>
      <c r="H26" s="345"/>
      <c r="I26" s="314" t="str">
        <f>IF(OR(ISBLANK($F26),ISBLANK($H26)),"",$F26*$H26)</f>
        <v/>
      </c>
      <c r="J26" s="314" t="str">
        <f>IF(OR(ISBLANK($F26),ISBLANK($H26)),"",$G26*$H26)</f>
        <v/>
      </c>
      <c r="K26" s="346"/>
      <c r="L26" s="57"/>
      <c r="M26" s="57"/>
      <c r="O26" s="305" t="str">
        <f t="shared" si="7"/>
        <v/>
      </c>
      <c r="P26" s="467"/>
      <c r="Q26" s="305" t="str">
        <f t="shared" si="8"/>
        <v/>
      </c>
      <c r="R26" s="467"/>
      <c r="S26" s="305" t="str">
        <f t="shared" si="9"/>
        <v/>
      </c>
      <c r="T26" s="467"/>
      <c r="U26" s="305" t="str">
        <f t="shared" si="10"/>
        <v/>
      </c>
      <c r="V26" s="467"/>
      <c r="W26" s="305" t="str">
        <f t="shared" si="11"/>
        <v/>
      </c>
      <c r="X26" s="467"/>
      <c r="Y26" s="305" t="str">
        <f t="shared" si="12"/>
        <v/>
      </c>
    </row>
    <row r="27" spans="1:27" ht="15.75" thickBot="1" x14ac:dyDescent="0.3">
      <c r="B27" s="143"/>
      <c r="C27" s="146"/>
      <c r="D27" s="134" t="s">
        <v>51</v>
      </c>
      <c r="E27" s="135"/>
      <c r="F27" s="135"/>
      <c r="G27" s="136"/>
      <c r="H27" s="137"/>
      <c r="I27" s="294">
        <f>SUM($I$22:$I$26)</f>
        <v>0</v>
      </c>
      <c r="J27" s="138">
        <f>SUM($J$22:$J$26)</f>
        <v>0</v>
      </c>
      <c r="K27" s="143"/>
      <c r="L27" s="147"/>
      <c r="M27" s="147"/>
      <c r="N27" s="475">
        <f t="shared" ref="N27:Y27" si="13">SUM(N22:N26)</f>
        <v>0</v>
      </c>
      <c r="O27" s="393">
        <f t="shared" si="13"/>
        <v>0</v>
      </c>
      <c r="P27" s="475">
        <f t="shared" si="13"/>
        <v>0</v>
      </c>
      <c r="Q27" s="393">
        <f t="shared" si="13"/>
        <v>0</v>
      </c>
      <c r="R27" s="475">
        <f t="shared" si="13"/>
        <v>0</v>
      </c>
      <c r="S27" s="393">
        <f t="shared" si="13"/>
        <v>0</v>
      </c>
      <c r="T27" s="475">
        <f t="shared" si="13"/>
        <v>0</v>
      </c>
      <c r="U27" s="393">
        <f t="shared" si="13"/>
        <v>0</v>
      </c>
      <c r="V27" s="475">
        <f t="shared" si="13"/>
        <v>0</v>
      </c>
      <c r="W27" s="393">
        <f t="shared" si="13"/>
        <v>0</v>
      </c>
      <c r="X27" s="475">
        <f t="shared" si="13"/>
        <v>0</v>
      </c>
      <c r="Y27" s="393">
        <f t="shared" si="13"/>
        <v>0</v>
      </c>
      <c r="Z27" s="162"/>
      <c r="AA27" s="390" t="b">
        <f>SUM(O27,Q27,S27,U27,W27,Y27)=J27</f>
        <v>1</v>
      </c>
    </row>
    <row r="28" spans="1:27" ht="6" customHeight="1" x14ac:dyDescent="0.25">
      <c r="B28" s="59"/>
      <c r="C28" s="60"/>
      <c r="D28" s="93"/>
      <c r="E28" s="59"/>
      <c r="F28" s="59"/>
      <c r="G28" s="59"/>
      <c r="H28" s="59"/>
      <c r="I28" s="59"/>
      <c r="J28" s="59"/>
      <c r="K28" s="91"/>
      <c r="L28" s="92"/>
      <c r="M28" s="92"/>
      <c r="N28" s="484"/>
      <c r="O28" s="416"/>
      <c r="P28" s="484"/>
      <c r="Q28" s="416"/>
      <c r="R28" s="484"/>
      <c r="S28" s="416"/>
      <c r="T28" s="484"/>
      <c r="U28" s="416"/>
      <c r="V28" s="484"/>
      <c r="W28" s="416"/>
      <c r="X28" s="484"/>
      <c r="Y28" s="416"/>
    </row>
    <row r="29" spans="1:27" s="171" customFormat="1" ht="18.75" x14ac:dyDescent="0.25">
      <c r="A29" s="436"/>
      <c r="B29" s="67"/>
      <c r="C29" s="148" t="s">
        <v>35</v>
      </c>
      <c r="D29" s="176" t="s">
        <v>6</v>
      </c>
      <c r="F29" s="67"/>
      <c r="G29" s="67"/>
      <c r="H29" s="67"/>
      <c r="I29" s="67"/>
      <c r="J29" s="177"/>
      <c r="N29" s="482"/>
      <c r="P29" s="482"/>
      <c r="R29" s="482"/>
      <c r="T29" s="482"/>
      <c r="V29" s="482"/>
      <c r="X29" s="482"/>
    </row>
    <row r="30" spans="1:27" s="171" customFormat="1" ht="51" x14ac:dyDescent="0.25">
      <c r="A30" s="436"/>
      <c r="B30" s="67"/>
      <c r="C30" s="178"/>
      <c r="D30" s="179" t="s">
        <v>91</v>
      </c>
      <c r="F30" s="67"/>
      <c r="G30" s="67"/>
      <c r="H30" s="67"/>
      <c r="I30" s="67"/>
      <c r="J30" s="177"/>
      <c r="K30" s="67"/>
      <c r="L30" s="180" t="s">
        <v>139</v>
      </c>
      <c r="M30" s="180"/>
      <c r="N30" s="482"/>
      <c r="P30" s="482"/>
      <c r="R30" s="482"/>
      <c r="T30" s="482"/>
      <c r="V30" s="482"/>
      <c r="X30" s="482"/>
    </row>
    <row r="31" spans="1:27" s="171" customFormat="1" ht="25.5" x14ac:dyDescent="0.25">
      <c r="A31" s="436"/>
      <c r="B31" s="67"/>
      <c r="C31" s="181">
        <v>1</v>
      </c>
      <c r="D31" s="337"/>
      <c r="E31" s="337"/>
      <c r="F31" s="337"/>
      <c r="G31" s="314" t="str">
        <f>IF(ISBLANK($F31), "", $F31*'Preliminary Questions'!$D$51)</f>
        <v/>
      </c>
      <c r="H31" s="337"/>
      <c r="I31" s="310" t="str">
        <f>IF(OR(ISBLANK($F31),ISBLANK($H31)),"",$F31*$H31)</f>
        <v/>
      </c>
      <c r="J31" s="311" t="str">
        <f>IF(OR(ISBLANK($F31),ISBLANK($H31)),"",$G31*$H31)</f>
        <v/>
      </c>
      <c r="K31" s="337"/>
      <c r="L31" s="180" t="s">
        <v>201</v>
      </c>
      <c r="M31" s="180" t="s">
        <v>212</v>
      </c>
      <c r="N31" s="485"/>
      <c r="O31" s="305" t="str">
        <f t="shared" ref="O31:O35" si="14">IF(AND(ISNUMBER($N31),ISNUMBER($J31)),$N31*$J31,"")</f>
        <v/>
      </c>
      <c r="P31" s="467"/>
      <c r="Q31" s="305" t="str">
        <f t="shared" ref="Q31:Q35" si="15">IF(AND(ISNUMBER($P31),ISNUMBER($J31)),$P31*$J31,"")</f>
        <v/>
      </c>
      <c r="R31" s="467"/>
      <c r="S31" s="305" t="str">
        <f t="shared" ref="S31:S35" si="16">IF(AND(ISNUMBER($R31),ISNUMBER($J31)),$R31*$J31,"")</f>
        <v/>
      </c>
      <c r="T31" s="467"/>
      <c r="U31" s="305" t="str">
        <f t="shared" ref="U31:U35" si="17">IF(AND(ISNUMBER($T31),ISNUMBER($J31)),$T31*$J31,"")</f>
        <v/>
      </c>
      <c r="V31" s="467"/>
      <c r="W31" s="305" t="str">
        <f t="shared" ref="W31:W35" si="18">IF(AND(ISNUMBER($V31),ISNUMBER($J31)),$V31*$J31,"")</f>
        <v/>
      </c>
      <c r="X31" s="467"/>
      <c r="Y31" s="305" t="str">
        <f t="shared" ref="Y31:Y35" si="19">IF(AND(ISNUMBER($X31),ISNUMBER($J31)),$X31*$J31,"")</f>
        <v/>
      </c>
    </row>
    <row r="32" spans="1:27" s="171" customFormat="1" x14ac:dyDescent="0.25">
      <c r="A32" s="436"/>
      <c r="B32" s="67"/>
      <c r="C32" s="181">
        <v>2</v>
      </c>
      <c r="D32" s="337"/>
      <c r="E32" s="337"/>
      <c r="F32" s="337"/>
      <c r="G32" s="314" t="str">
        <f>IF(ISBLANK($F32), "", $F32*'Preliminary Questions'!$D$51)</f>
        <v/>
      </c>
      <c r="H32" s="337"/>
      <c r="I32" s="310" t="str">
        <f>IF(OR(ISBLANK($F32),ISBLANK($H32)),"",$F32*$H32)</f>
        <v/>
      </c>
      <c r="J32" s="311" t="str">
        <f>IF(OR(ISBLANK($F32),ISBLANK($H32)),"",$G32*$H32)</f>
        <v/>
      </c>
      <c r="K32" s="337"/>
      <c r="L32" s="180"/>
      <c r="M32" s="180"/>
      <c r="N32" s="485"/>
      <c r="O32" s="305" t="str">
        <f t="shared" si="14"/>
        <v/>
      </c>
      <c r="P32" s="467"/>
      <c r="Q32" s="305" t="str">
        <f t="shared" si="15"/>
        <v/>
      </c>
      <c r="R32" s="467"/>
      <c r="S32" s="305" t="str">
        <f t="shared" si="16"/>
        <v/>
      </c>
      <c r="T32" s="467"/>
      <c r="U32" s="305" t="str">
        <f t="shared" si="17"/>
        <v/>
      </c>
      <c r="V32" s="467"/>
      <c r="W32" s="305" t="str">
        <f t="shared" si="18"/>
        <v/>
      </c>
      <c r="X32" s="467"/>
      <c r="Y32" s="305" t="str">
        <f t="shared" si="19"/>
        <v/>
      </c>
    </row>
    <row r="33" spans="1:27" s="171" customFormat="1" x14ac:dyDescent="0.25">
      <c r="A33" s="436"/>
      <c r="B33" s="67"/>
      <c r="C33" s="181">
        <v>3</v>
      </c>
      <c r="D33" s="337"/>
      <c r="E33" s="337"/>
      <c r="F33" s="337"/>
      <c r="G33" s="314" t="str">
        <f>IF(ISBLANK($F33), "", $F33*'Preliminary Questions'!$D$51)</f>
        <v/>
      </c>
      <c r="H33" s="337"/>
      <c r="I33" s="310" t="str">
        <f>IF(OR(ISBLANK($F33),ISBLANK($H33)),"",$F33*$H33)</f>
        <v/>
      </c>
      <c r="J33" s="311" t="str">
        <f>IF(OR(ISBLANK($F33),ISBLANK($H33)),"",$G33*$H33)</f>
        <v/>
      </c>
      <c r="K33" s="337"/>
      <c r="L33" s="180"/>
      <c r="M33" s="180"/>
      <c r="N33" s="485"/>
      <c r="O33" s="305" t="str">
        <f t="shared" si="14"/>
        <v/>
      </c>
      <c r="P33" s="467"/>
      <c r="Q33" s="305" t="str">
        <f t="shared" si="15"/>
        <v/>
      </c>
      <c r="R33" s="467"/>
      <c r="S33" s="305" t="str">
        <f t="shared" si="16"/>
        <v/>
      </c>
      <c r="T33" s="467"/>
      <c r="U33" s="305" t="str">
        <f t="shared" si="17"/>
        <v/>
      </c>
      <c r="V33" s="467"/>
      <c r="W33" s="305" t="str">
        <f t="shared" si="18"/>
        <v/>
      </c>
      <c r="X33" s="467"/>
      <c r="Y33" s="305" t="str">
        <f t="shared" si="19"/>
        <v/>
      </c>
    </row>
    <row r="34" spans="1:27" s="171" customFormat="1" x14ac:dyDescent="0.25">
      <c r="A34" s="436"/>
      <c r="B34" s="67"/>
      <c r="C34" s="181">
        <v>4</v>
      </c>
      <c r="D34" s="337"/>
      <c r="E34" s="337"/>
      <c r="F34" s="337"/>
      <c r="G34" s="314" t="str">
        <f>IF(ISBLANK($F34), "", $F34*'Preliminary Questions'!$D$51)</f>
        <v/>
      </c>
      <c r="H34" s="337"/>
      <c r="I34" s="310" t="str">
        <f>IF(OR(ISBLANK($F34),ISBLANK($H34)),"",$F34*$H34)</f>
        <v/>
      </c>
      <c r="J34" s="311" t="str">
        <f>IF(OR(ISBLANK($F34),ISBLANK($H34)),"",$G34*$H34)</f>
        <v/>
      </c>
      <c r="K34" s="337"/>
      <c r="L34" s="180"/>
      <c r="M34" s="180"/>
      <c r="N34" s="485"/>
      <c r="O34" s="305" t="str">
        <f t="shared" si="14"/>
        <v/>
      </c>
      <c r="P34" s="467"/>
      <c r="Q34" s="305" t="str">
        <f t="shared" si="15"/>
        <v/>
      </c>
      <c r="R34" s="467"/>
      <c r="S34" s="305" t="str">
        <f t="shared" si="16"/>
        <v/>
      </c>
      <c r="T34" s="467"/>
      <c r="U34" s="305" t="str">
        <f t="shared" si="17"/>
        <v/>
      </c>
      <c r="V34" s="467"/>
      <c r="W34" s="305" t="str">
        <f t="shared" si="18"/>
        <v/>
      </c>
      <c r="X34" s="467"/>
      <c r="Y34" s="305" t="str">
        <f t="shared" si="19"/>
        <v/>
      </c>
    </row>
    <row r="35" spans="1:27" s="171" customFormat="1" ht="15.75" thickBot="1" x14ac:dyDescent="0.3">
      <c r="A35" s="436"/>
      <c r="B35" s="67"/>
      <c r="C35" s="181">
        <v>5</v>
      </c>
      <c r="D35" s="337"/>
      <c r="E35" s="337"/>
      <c r="F35" s="337"/>
      <c r="G35" s="314" t="str">
        <f>IF(ISBLANK($F35), "", $F35*'Preliminary Questions'!$D$51)</f>
        <v/>
      </c>
      <c r="H35" s="337"/>
      <c r="I35" s="310" t="str">
        <f>IF(OR(ISBLANK($F35),ISBLANK($H35)),"",$F35*$H35)</f>
        <v/>
      </c>
      <c r="J35" s="311" t="str">
        <f>IF(OR(ISBLANK($F35),ISBLANK($H35)),"",$G35*$H35)</f>
        <v/>
      </c>
      <c r="K35" s="337"/>
      <c r="L35" s="180"/>
      <c r="M35" s="180"/>
      <c r="N35" s="485"/>
      <c r="O35" s="305" t="str">
        <f t="shared" si="14"/>
        <v/>
      </c>
      <c r="P35" s="467"/>
      <c r="Q35" s="305" t="str">
        <f t="shared" si="15"/>
        <v/>
      </c>
      <c r="R35" s="467"/>
      <c r="S35" s="305" t="str">
        <f t="shared" si="16"/>
        <v/>
      </c>
      <c r="T35" s="467"/>
      <c r="U35" s="305" t="str">
        <f t="shared" si="17"/>
        <v/>
      </c>
      <c r="V35" s="467"/>
      <c r="W35" s="305" t="str">
        <f t="shared" si="18"/>
        <v/>
      </c>
      <c r="X35" s="467"/>
      <c r="Y35" s="305" t="str">
        <f t="shared" si="19"/>
        <v/>
      </c>
    </row>
    <row r="36" spans="1:27" s="171" customFormat="1" ht="15.75" thickBot="1" x14ac:dyDescent="0.3">
      <c r="A36" s="436"/>
      <c r="B36" s="200"/>
      <c r="C36" s="201"/>
      <c r="D36" s="134" t="s">
        <v>51</v>
      </c>
      <c r="E36" s="135"/>
      <c r="F36" s="136"/>
      <c r="G36" s="136"/>
      <c r="H36" s="137"/>
      <c r="I36" s="294">
        <f>SUM($I$31:$I$35)</f>
        <v>0</v>
      </c>
      <c r="J36" s="138">
        <f>SUM($J$31:$J$35)</f>
        <v>0</v>
      </c>
      <c r="K36" s="200"/>
      <c r="L36" s="145"/>
      <c r="M36" s="145"/>
      <c r="N36" s="475">
        <f t="shared" ref="N36:Y36" si="20">SUM(N31:N35)</f>
        <v>0</v>
      </c>
      <c r="O36" s="393">
        <f t="shared" si="20"/>
        <v>0</v>
      </c>
      <c r="P36" s="475">
        <f t="shared" si="20"/>
        <v>0</v>
      </c>
      <c r="Q36" s="393">
        <f t="shared" si="20"/>
        <v>0</v>
      </c>
      <c r="R36" s="475">
        <f t="shared" si="20"/>
        <v>0</v>
      </c>
      <c r="S36" s="393">
        <f t="shared" si="20"/>
        <v>0</v>
      </c>
      <c r="T36" s="475">
        <f t="shared" si="20"/>
        <v>0</v>
      </c>
      <c r="U36" s="393">
        <f t="shared" si="20"/>
        <v>0</v>
      </c>
      <c r="V36" s="475">
        <f t="shared" si="20"/>
        <v>0</v>
      </c>
      <c r="W36" s="393">
        <f t="shared" si="20"/>
        <v>0</v>
      </c>
      <c r="X36" s="475">
        <f t="shared" si="20"/>
        <v>0</v>
      </c>
      <c r="Y36" s="393">
        <f t="shared" si="20"/>
        <v>0</v>
      </c>
      <c r="Z36" s="162"/>
      <c r="AA36" s="390" t="b">
        <f>SUM(O36,Q36,S36,U36,W36,Y36)=J36</f>
        <v>1</v>
      </c>
    </row>
    <row r="37" spans="1:27" s="171" customFormat="1" ht="4.5" customHeight="1" x14ac:dyDescent="0.25">
      <c r="A37" s="436"/>
      <c r="B37" s="71"/>
      <c r="C37" s="182"/>
      <c r="D37" s="183"/>
      <c r="E37" s="71"/>
      <c r="F37" s="71"/>
      <c r="G37" s="71"/>
      <c r="H37" s="71"/>
      <c r="I37" s="71"/>
      <c r="J37" s="184"/>
      <c r="K37" s="71"/>
      <c r="L37" s="185"/>
      <c r="M37" s="185"/>
      <c r="N37" s="483"/>
      <c r="O37" s="71"/>
      <c r="P37" s="483"/>
      <c r="Q37" s="71"/>
      <c r="R37" s="483"/>
      <c r="S37" s="71"/>
      <c r="T37" s="483"/>
      <c r="U37" s="71"/>
      <c r="V37" s="483"/>
      <c r="W37" s="71"/>
      <c r="X37" s="483"/>
      <c r="Y37" s="71"/>
    </row>
    <row r="38" spans="1:27" s="171" customFormat="1" ht="18.75" x14ac:dyDescent="0.25">
      <c r="A38" s="436"/>
      <c r="B38" s="67"/>
      <c r="C38" s="148" t="s">
        <v>36</v>
      </c>
      <c r="D38" s="176" t="s">
        <v>20</v>
      </c>
      <c r="E38" s="67"/>
      <c r="F38" s="67"/>
      <c r="G38" s="67"/>
      <c r="H38" s="67"/>
      <c r="I38" s="67"/>
      <c r="J38" s="177"/>
      <c r="K38" s="67"/>
      <c r="L38" s="67"/>
      <c r="M38" s="180"/>
      <c r="N38" s="482"/>
      <c r="P38" s="482"/>
      <c r="R38" s="482"/>
      <c r="T38" s="482"/>
      <c r="V38" s="482"/>
      <c r="X38" s="482"/>
    </row>
    <row r="39" spans="1:27" s="171" customFormat="1" ht="25.5" x14ac:dyDescent="0.2">
      <c r="A39" s="436"/>
      <c r="B39" s="67"/>
      <c r="C39" s="181"/>
      <c r="D39" s="171" t="s">
        <v>10</v>
      </c>
      <c r="F39" s="67"/>
      <c r="G39" s="314" t="str">
        <f>IF(ISBLANK($F39), "", $F39*'Preliminary Questions'!$D$51)</f>
        <v/>
      </c>
      <c r="H39" s="67"/>
      <c r="I39" s="310"/>
      <c r="J39" s="311"/>
      <c r="K39" s="67"/>
      <c r="L39" s="180" t="s">
        <v>142</v>
      </c>
      <c r="M39" s="180"/>
      <c r="N39" s="482"/>
      <c r="P39" s="482"/>
      <c r="R39" s="482"/>
      <c r="T39" s="482"/>
      <c r="V39" s="482"/>
      <c r="X39" s="482"/>
    </row>
    <row r="40" spans="1:27" s="171" customFormat="1" x14ac:dyDescent="0.25">
      <c r="A40" s="436"/>
      <c r="B40" s="67"/>
      <c r="C40" s="181">
        <v>1</v>
      </c>
      <c r="D40" s="339"/>
      <c r="E40" s="337"/>
      <c r="F40" s="337"/>
      <c r="G40" s="314" t="str">
        <f>IF(ISBLANK($F40), "", $F40*'Preliminary Questions'!$D$51)</f>
        <v/>
      </c>
      <c r="H40" s="337"/>
      <c r="I40" s="310" t="str">
        <f>IF(OR(ISBLANK($F40),ISBLANK($H40)),"",$F40*$H40)</f>
        <v/>
      </c>
      <c r="J40" s="311" t="str">
        <f t="shared" ref="J40:J45" si="21">IF(OR(ISBLANK($F40),ISBLANK($H40)),"",$G40*$H40)</f>
        <v/>
      </c>
      <c r="K40" s="337"/>
      <c r="L40" s="180"/>
      <c r="M40" s="180"/>
      <c r="N40" s="485"/>
      <c r="O40" s="305" t="str">
        <f t="shared" ref="O40:O48" si="22">IF(AND(ISNUMBER($N40),ISNUMBER($J40)),$N40*$J40,"")</f>
        <v/>
      </c>
      <c r="P40" s="467"/>
      <c r="Q40" s="305" t="str">
        <f t="shared" ref="Q40:Q48" si="23">IF(AND(ISNUMBER($P40),ISNUMBER($J40)),$P40*$J40,"")</f>
        <v/>
      </c>
      <c r="R40" s="467"/>
      <c r="S40" s="305" t="str">
        <f t="shared" ref="S40:S48" si="24">IF(AND(ISNUMBER($R40),ISNUMBER($J40)),$R40*$J40,"")</f>
        <v/>
      </c>
      <c r="T40" s="467"/>
      <c r="U40" s="305" t="str">
        <f t="shared" ref="U40:U48" si="25">IF(AND(ISNUMBER($T40),ISNUMBER($J40)),$T40*$J40,"")</f>
        <v/>
      </c>
      <c r="V40" s="467"/>
      <c r="W40" s="305" t="str">
        <f t="shared" ref="W40:W48" si="26">IF(AND(ISNUMBER($V40),ISNUMBER($J40)),$V40*$J40,"")</f>
        <v/>
      </c>
      <c r="X40" s="467"/>
      <c r="Y40" s="305" t="str">
        <f t="shared" ref="Y40:Y48" si="27">IF(AND(ISNUMBER($X40),ISNUMBER($J40)),$X40*$J40,"")</f>
        <v/>
      </c>
    </row>
    <row r="41" spans="1:27" s="171" customFormat="1" x14ac:dyDescent="0.25">
      <c r="A41" s="436"/>
      <c r="B41" s="67"/>
      <c r="C41" s="181">
        <v>2</v>
      </c>
      <c r="D41" s="339"/>
      <c r="E41" s="337"/>
      <c r="F41" s="337"/>
      <c r="G41" s="314" t="str">
        <f>IF(ISBLANK($F41), "", $F41*'Preliminary Questions'!$D$51)</f>
        <v/>
      </c>
      <c r="H41" s="337"/>
      <c r="I41" s="310" t="str">
        <f>IF(OR(ISBLANK($F41),ISBLANK($H41)),"",$F41*$H41)</f>
        <v/>
      </c>
      <c r="J41" s="311" t="str">
        <f t="shared" si="21"/>
        <v/>
      </c>
      <c r="K41" s="337"/>
      <c r="L41" s="180"/>
      <c r="M41" s="180"/>
      <c r="N41" s="485"/>
      <c r="O41" s="305" t="str">
        <f t="shared" si="22"/>
        <v/>
      </c>
      <c r="P41" s="467"/>
      <c r="Q41" s="305" t="str">
        <f t="shared" si="23"/>
        <v/>
      </c>
      <c r="R41" s="467"/>
      <c r="S41" s="305" t="str">
        <f t="shared" si="24"/>
        <v/>
      </c>
      <c r="T41" s="467"/>
      <c r="U41" s="305" t="str">
        <f t="shared" si="25"/>
        <v/>
      </c>
      <c r="V41" s="467"/>
      <c r="W41" s="305" t="str">
        <f t="shared" si="26"/>
        <v/>
      </c>
      <c r="X41" s="467"/>
      <c r="Y41" s="305" t="str">
        <f t="shared" si="27"/>
        <v/>
      </c>
    </row>
    <row r="42" spans="1:27" s="171" customFormat="1" x14ac:dyDescent="0.25">
      <c r="A42" s="436"/>
      <c r="B42" s="67"/>
      <c r="C42" s="181">
        <v>3</v>
      </c>
      <c r="D42" s="340"/>
      <c r="E42" s="337"/>
      <c r="F42" s="337"/>
      <c r="G42" s="314" t="str">
        <f>IF(ISBLANK($F42), "", $F42*'Preliminary Questions'!$D$51)</f>
        <v/>
      </c>
      <c r="H42" s="337"/>
      <c r="I42" s="310" t="str">
        <f>IF(OR(ISBLANK($F42),ISBLANK($H42)),"",$F42*$H42)</f>
        <v/>
      </c>
      <c r="J42" s="311" t="str">
        <f t="shared" si="21"/>
        <v/>
      </c>
      <c r="K42" s="337"/>
      <c r="L42" s="180"/>
      <c r="M42" s="180"/>
      <c r="N42" s="485"/>
      <c r="O42" s="305" t="str">
        <f t="shared" si="22"/>
        <v/>
      </c>
      <c r="P42" s="467"/>
      <c r="Q42" s="305" t="str">
        <f t="shared" si="23"/>
        <v/>
      </c>
      <c r="R42" s="467"/>
      <c r="S42" s="305" t="str">
        <f t="shared" si="24"/>
        <v/>
      </c>
      <c r="T42" s="467"/>
      <c r="U42" s="305" t="str">
        <f t="shared" si="25"/>
        <v/>
      </c>
      <c r="V42" s="467"/>
      <c r="W42" s="305" t="str">
        <f t="shared" si="26"/>
        <v/>
      </c>
      <c r="X42" s="467"/>
      <c r="Y42" s="305" t="str">
        <f t="shared" si="27"/>
        <v/>
      </c>
    </row>
    <row r="43" spans="1:27" s="171" customFormat="1" x14ac:dyDescent="0.25">
      <c r="A43" s="436"/>
      <c r="B43" s="67"/>
      <c r="C43" s="181">
        <v>4</v>
      </c>
      <c r="D43" s="340"/>
      <c r="E43" s="337"/>
      <c r="F43" s="337"/>
      <c r="G43" s="314" t="str">
        <f>IF(ISBLANK($F43), "", $F43*'Preliminary Questions'!$D$51)</f>
        <v/>
      </c>
      <c r="H43" s="337"/>
      <c r="I43" s="310" t="str">
        <f>IF(OR(ISBLANK($F43),ISBLANK($H43)),"",$F43*$H43)</f>
        <v/>
      </c>
      <c r="J43" s="311" t="str">
        <f t="shared" si="21"/>
        <v/>
      </c>
      <c r="K43" s="337"/>
      <c r="L43" s="180"/>
      <c r="M43" s="180"/>
      <c r="N43" s="485"/>
      <c r="O43" s="305" t="str">
        <f t="shared" si="22"/>
        <v/>
      </c>
      <c r="P43" s="467"/>
      <c r="Q43" s="305" t="str">
        <f t="shared" si="23"/>
        <v/>
      </c>
      <c r="R43" s="467"/>
      <c r="S43" s="305" t="str">
        <f t="shared" si="24"/>
        <v/>
      </c>
      <c r="T43" s="467"/>
      <c r="U43" s="305" t="str">
        <f t="shared" si="25"/>
        <v/>
      </c>
      <c r="V43" s="467"/>
      <c r="W43" s="305" t="str">
        <f t="shared" si="26"/>
        <v/>
      </c>
      <c r="X43" s="467"/>
      <c r="Y43" s="305" t="str">
        <f t="shared" si="27"/>
        <v/>
      </c>
    </row>
    <row r="44" spans="1:27" s="171" customFormat="1" x14ac:dyDescent="0.25">
      <c r="A44" s="436"/>
      <c r="B44" s="67"/>
      <c r="C44" s="181">
        <v>5</v>
      </c>
      <c r="D44" s="340"/>
      <c r="E44" s="337"/>
      <c r="F44" s="337"/>
      <c r="G44" s="314" t="str">
        <f>IF(ISBLANK($F44), "", $F44*'Preliminary Questions'!$D$51)</f>
        <v/>
      </c>
      <c r="H44" s="337"/>
      <c r="I44" s="310" t="str">
        <f>IF(OR(ISBLANK($F44),ISBLANK($H44)),"",$F44*$H44)</f>
        <v/>
      </c>
      <c r="J44" s="311" t="str">
        <f t="shared" si="21"/>
        <v/>
      </c>
      <c r="K44" s="337"/>
      <c r="L44" s="180"/>
      <c r="M44" s="180"/>
      <c r="N44" s="485"/>
      <c r="O44" s="305" t="str">
        <f t="shared" si="22"/>
        <v/>
      </c>
      <c r="P44" s="467"/>
      <c r="Q44" s="305" t="str">
        <f t="shared" si="23"/>
        <v/>
      </c>
      <c r="R44" s="467"/>
      <c r="S44" s="305" t="str">
        <f t="shared" si="24"/>
        <v/>
      </c>
      <c r="T44" s="467"/>
      <c r="U44" s="305" t="str">
        <f t="shared" si="25"/>
        <v/>
      </c>
      <c r="V44" s="467"/>
      <c r="W44" s="305" t="str">
        <f t="shared" si="26"/>
        <v/>
      </c>
      <c r="X44" s="467"/>
      <c r="Y44" s="305" t="str">
        <f t="shared" si="27"/>
        <v/>
      </c>
    </row>
    <row r="45" spans="1:27" s="171" customFormat="1" ht="14.25" customHeight="1" x14ac:dyDescent="0.25">
      <c r="A45" s="436"/>
      <c r="B45" s="67"/>
      <c r="C45" s="181"/>
      <c r="D45" s="191" t="s">
        <v>204</v>
      </c>
      <c r="E45" s="67"/>
      <c r="F45" s="67"/>
      <c r="G45" s="67"/>
      <c r="H45" s="128"/>
      <c r="I45" s="128"/>
      <c r="J45" s="177" t="str">
        <f t="shared" si="21"/>
        <v/>
      </c>
      <c r="K45" s="67"/>
      <c r="N45" s="485"/>
      <c r="O45" s="305" t="str">
        <f t="shared" si="22"/>
        <v/>
      </c>
      <c r="P45" s="467"/>
      <c r="Q45" s="305" t="str">
        <f t="shared" si="23"/>
        <v/>
      </c>
      <c r="R45" s="467"/>
      <c r="S45" s="305" t="str">
        <f t="shared" si="24"/>
        <v/>
      </c>
      <c r="T45" s="467"/>
      <c r="U45" s="305" t="str">
        <f t="shared" si="25"/>
        <v/>
      </c>
      <c r="V45" s="467"/>
      <c r="W45" s="305" t="str">
        <f t="shared" si="26"/>
        <v/>
      </c>
      <c r="X45" s="467"/>
      <c r="Y45" s="305" t="str">
        <f t="shared" si="27"/>
        <v/>
      </c>
    </row>
    <row r="46" spans="1:27" s="171" customFormat="1" ht="39.75" customHeight="1" x14ac:dyDescent="0.25">
      <c r="A46" s="436"/>
      <c r="B46" s="67"/>
      <c r="D46" s="179" t="s">
        <v>89</v>
      </c>
      <c r="F46" s="67"/>
      <c r="G46" s="67"/>
      <c r="H46" s="67"/>
      <c r="I46" s="67"/>
      <c r="J46" s="177"/>
      <c r="L46" s="180" t="s">
        <v>143</v>
      </c>
      <c r="M46" s="180"/>
      <c r="N46" s="482"/>
      <c r="P46" s="482"/>
      <c r="R46" s="482"/>
      <c r="T46" s="482"/>
      <c r="V46" s="482"/>
      <c r="X46" s="482"/>
    </row>
    <row r="47" spans="1:27" s="171" customFormat="1" ht="25.5" x14ac:dyDescent="0.2">
      <c r="A47" s="436"/>
      <c r="B47" s="67"/>
      <c r="C47" s="181">
        <v>1</v>
      </c>
      <c r="D47" s="339"/>
      <c r="E47" s="337"/>
      <c r="F47" s="337"/>
      <c r="G47" s="314" t="str">
        <f>IF(ISBLANK($F47), "", $F47*'Preliminary Questions'!$D$51)</f>
        <v/>
      </c>
      <c r="H47" s="337"/>
      <c r="I47" s="310" t="str">
        <f>IF(OR(ISBLANK($F47),ISBLANK($H47)),"",$F47*$H47)</f>
        <v/>
      </c>
      <c r="J47" s="311" t="str">
        <f>IF(OR(ISBLANK($F47),ISBLANK($H47)),"",$G47*$H47)</f>
        <v/>
      </c>
      <c r="K47" s="337"/>
      <c r="L47" s="180" t="s">
        <v>201</v>
      </c>
      <c r="M47" s="180"/>
      <c r="N47" s="482"/>
      <c r="O47" s="305" t="str">
        <f t="shared" si="22"/>
        <v/>
      </c>
      <c r="P47" s="467"/>
      <c r="Q47" s="305" t="str">
        <f t="shared" si="23"/>
        <v/>
      </c>
      <c r="R47" s="467"/>
      <c r="S47" s="305" t="str">
        <f t="shared" si="24"/>
        <v/>
      </c>
      <c r="T47" s="467"/>
      <c r="U47" s="305" t="str">
        <f t="shared" si="25"/>
        <v/>
      </c>
      <c r="V47" s="467"/>
      <c r="W47" s="305" t="str">
        <f t="shared" si="26"/>
        <v/>
      </c>
      <c r="X47" s="467"/>
      <c r="Y47" s="305" t="str">
        <f t="shared" si="27"/>
        <v/>
      </c>
    </row>
    <row r="48" spans="1:27" s="171" customFormat="1" ht="15.75" thickBot="1" x14ac:dyDescent="0.25">
      <c r="A48" s="436"/>
      <c r="B48" s="67"/>
      <c r="C48" s="181">
        <v>2</v>
      </c>
      <c r="D48" s="339"/>
      <c r="E48" s="337"/>
      <c r="F48" s="337"/>
      <c r="G48" s="314" t="str">
        <f>IF(ISBLANK($F48), "", $F48*'Preliminary Questions'!$D$51)</f>
        <v/>
      </c>
      <c r="H48" s="337"/>
      <c r="I48" s="310" t="str">
        <f>IF(OR(ISBLANK($F48),ISBLANK($H48)),"",$F48*$H48)</f>
        <v/>
      </c>
      <c r="J48" s="311" t="str">
        <f>IF(OR(ISBLANK($F48),ISBLANK($H48)),"",$G48*$H48)</f>
        <v/>
      </c>
      <c r="K48" s="337"/>
      <c r="L48" s="180"/>
      <c r="M48" s="180"/>
      <c r="N48" s="482"/>
      <c r="O48" s="305" t="str">
        <f t="shared" si="22"/>
        <v/>
      </c>
      <c r="P48" s="467"/>
      <c r="Q48" s="305" t="str">
        <f t="shared" si="23"/>
        <v/>
      </c>
      <c r="R48" s="467"/>
      <c r="S48" s="305" t="str">
        <f t="shared" si="24"/>
        <v/>
      </c>
      <c r="T48" s="467"/>
      <c r="U48" s="305" t="str">
        <f t="shared" si="25"/>
        <v/>
      </c>
      <c r="V48" s="467"/>
      <c r="W48" s="305" t="str">
        <f t="shared" si="26"/>
        <v/>
      </c>
      <c r="X48" s="467"/>
      <c r="Y48" s="305" t="str">
        <f t="shared" si="27"/>
        <v/>
      </c>
    </row>
    <row r="49" spans="1:27" s="171" customFormat="1" ht="15.75" customHeight="1" thickBot="1" x14ac:dyDescent="0.3">
      <c r="A49" s="436"/>
      <c r="B49" s="200"/>
      <c r="C49" s="201"/>
      <c r="D49" s="134" t="s">
        <v>51</v>
      </c>
      <c r="E49" s="135"/>
      <c r="F49" s="136"/>
      <c r="G49" s="136"/>
      <c r="H49" s="137"/>
      <c r="I49" s="294">
        <f>SUM($I$39:$I$44,$I$47:$I$48)</f>
        <v>0</v>
      </c>
      <c r="J49" s="138">
        <f>SUM($J$39:$J$44,$J$47:$J$48)</f>
        <v>0</v>
      </c>
      <c r="K49" s="200"/>
      <c r="L49" s="145"/>
      <c r="M49" s="145"/>
      <c r="N49" s="475">
        <f t="shared" ref="N49:Y49" si="28">SUM(N39:N48)</f>
        <v>0</v>
      </c>
      <c r="O49" s="393">
        <f t="shared" si="28"/>
        <v>0</v>
      </c>
      <c r="P49" s="475">
        <f t="shared" si="28"/>
        <v>0</v>
      </c>
      <c r="Q49" s="393">
        <f t="shared" si="28"/>
        <v>0</v>
      </c>
      <c r="R49" s="475">
        <f t="shared" si="28"/>
        <v>0</v>
      </c>
      <c r="S49" s="393">
        <f t="shared" si="28"/>
        <v>0</v>
      </c>
      <c r="T49" s="475">
        <f t="shared" si="28"/>
        <v>0</v>
      </c>
      <c r="U49" s="393">
        <f t="shared" si="28"/>
        <v>0</v>
      </c>
      <c r="V49" s="475">
        <f t="shared" si="28"/>
        <v>0</v>
      </c>
      <c r="W49" s="393">
        <f t="shared" si="28"/>
        <v>0</v>
      </c>
      <c r="X49" s="475">
        <f t="shared" si="28"/>
        <v>0</v>
      </c>
      <c r="Y49" s="393">
        <f t="shared" si="28"/>
        <v>0</v>
      </c>
      <c r="Z49" s="162"/>
      <c r="AA49" s="390" t="b">
        <f>SUM(O49,Q49,S49,U49,W49,Y49)=J49</f>
        <v>1</v>
      </c>
    </row>
    <row r="50" spans="1:27" ht="6.75" customHeight="1" x14ac:dyDescent="0.25">
      <c r="B50" s="91"/>
      <c r="C50" s="182"/>
      <c r="D50" s="71"/>
      <c r="E50" s="71"/>
      <c r="F50" s="71"/>
      <c r="G50" s="71"/>
      <c r="H50" s="71"/>
      <c r="I50" s="71"/>
      <c r="J50" s="184"/>
      <c r="K50" s="71"/>
      <c r="L50" s="192"/>
      <c r="M50" s="192"/>
      <c r="N50" s="484"/>
      <c r="O50" s="416"/>
      <c r="P50" s="484"/>
      <c r="Q50" s="416"/>
      <c r="R50" s="484"/>
      <c r="S50" s="416"/>
      <c r="T50" s="484"/>
      <c r="U50" s="416"/>
      <c r="V50" s="484"/>
      <c r="W50" s="416"/>
      <c r="X50" s="484"/>
      <c r="Y50" s="416"/>
    </row>
    <row r="51" spans="1:27" ht="18.75" x14ac:dyDescent="0.25">
      <c r="B51" s="77"/>
      <c r="C51" s="148" t="s">
        <v>37</v>
      </c>
      <c r="D51" s="176" t="s">
        <v>7</v>
      </c>
      <c r="E51" s="67"/>
      <c r="F51" s="67"/>
      <c r="G51" s="67"/>
      <c r="H51" s="67"/>
      <c r="I51" s="67"/>
      <c r="J51" s="177"/>
      <c r="K51" s="67"/>
      <c r="L51" s="127"/>
      <c r="M51" s="127"/>
    </row>
    <row r="52" spans="1:27" ht="39.75" thickBot="1" x14ac:dyDescent="0.3">
      <c r="B52" s="77"/>
      <c r="C52" s="129">
        <v>1</v>
      </c>
      <c r="D52" s="77" t="s">
        <v>193</v>
      </c>
      <c r="E52" s="338"/>
      <c r="F52" s="337"/>
      <c r="G52" s="314" t="str">
        <f>IF(ISBLANK($F52), "", $F52*'Preliminary Questions'!$D$51)</f>
        <v/>
      </c>
      <c r="H52" s="337"/>
      <c r="I52" s="310"/>
      <c r="J52" s="311" t="str">
        <f>IF(OR(ISBLANK($F52),ISBLANK($H52)),"",$G52*$H52)</f>
        <v/>
      </c>
      <c r="K52" s="338"/>
      <c r="L52" s="127" t="s">
        <v>205</v>
      </c>
      <c r="M52" s="124"/>
      <c r="O52" s="305" t="str">
        <f t="shared" ref="O52" si="29">IF(AND(ISNUMBER($N52),ISNUMBER($J52)),$N52*$J52,"")</f>
        <v/>
      </c>
      <c r="P52" s="467"/>
      <c r="Q52" s="305" t="str">
        <f t="shared" ref="Q52" si="30">IF(AND(ISNUMBER($P52),ISNUMBER($J52)),$P52*$J52,"")</f>
        <v/>
      </c>
      <c r="R52" s="467"/>
      <c r="S52" s="305" t="str">
        <f t="shared" ref="S52" si="31">IF(AND(ISNUMBER($R52),ISNUMBER($J52)),$R52*$J52,"")</f>
        <v/>
      </c>
      <c r="T52" s="467"/>
      <c r="U52" s="305" t="str">
        <f t="shared" ref="U52" si="32">IF(AND(ISNUMBER($T52),ISNUMBER($J52)),$T52*$J52,"")</f>
        <v/>
      </c>
      <c r="V52" s="467"/>
      <c r="W52" s="305" t="str">
        <f t="shared" ref="W52" si="33">IF(AND(ISNUMBER($V52),ISNUMBER($J52)),$V52*$J52,"")</f>
        <v/>
      </c>
      <c r="X52" s="467"/>
      <c r="Y52" s="305" t="str">
        <f t="shared" ref="Y52" si="34">IF(AND(ISNUMBER($X52),ISNUMBER($J52)),$X52*$J52,"")</f>
        <v/>
      </c>
    </row>
    <row r="53" spans="1:27" ht="15.75" thickBot="1" x14ac:dyDescent="0.3">
      <c r="B53" s="143"/>
      <c r="C53" s="201"/>
      <c r="D53" s="134" t="s">
        <v>51</v>
      </c>
      <c r="E53" s="135"/>
      <c r="F53" s="136"/>
      <c r="G53" s="136"/>
      <c r="H53" s="137"/>
      <c r="I53" s="294">
        <f>SUM($I$52:$I$52)</f>
        <v>0</v>
      </c>
      <c r="J53" s="138">
        <f>SUM($J$52:$J$52)</f>
        <v>0</v>
      </c>
      <c r="K53" s="200"/>
      <c r="L53" s="147"/>
      <c r="M53" s="147"/>
      <c r="N53" s="475">
        <f t="shared" ref="N53:Y53" si="35">SUM(N52)</f>
        <v>0</v>
      </c>
      <c r="O53" s="393">
        <f t="shared" si="35"/>
        <v>0</v>
      </c>
      <c r="P53" s="475">
        <f t="shared" si="35"/>
        <v>0</v>
      </c>
      <c r="Q53" s="393">
        <f t="shared" si="35"/>
        <v>0</v>
      </c>
      <c r="R53" s="475">
        <f t="shared" si="35"/>
        <v>0</v>
      </c>
      <c r="S53" s="393">
        <f t="shared" si="35"/>
        <v>0</v>
      </c>
      <c r="T53" s="475">
        <f t="shared" si="35"/>
        <v>0</v>
      </c>
      <c r="U53" s="393">
        <f t="shared" si="35"/>
        <v>0</v>
      </c>
      <c r="V53" s="475">
        <f t="shared" si="35"/>
        <v>0</v>
      </c>
      <c r="W53" s="393">
        <f t="shared" si="35"/>
        <v>0</v>
      </c>
      <c r="X53" s="475">
        <f t="shared" si="35"/>
        <v>0</v>
      </c>
      <c r="Y53" s="393">
        <f t="shared" si="35"/>
        <v>0</v>
      </c>
      <c r="Z53" s="162"/>
      <c r="AA53" s="390" t="b">
        <f>SUM(O53,Q53,S53,U53,W53,Y53)=J53</f>
        <v>1</v>
      </c>
    </row>
    <row r="54" spans="1:27" ht="6" customHeight="1" x14ac:dyDescent="0.25">
      <c r="B54" s="91"/>
      <c r="C54" s="182"/>
      <c r="D54" s="71"/>
      <c r="E54" s="71"/>
      <c r="F54" s="71"/>
      <c r="G54" s="71"/>
      <c r="H54" s="71"/>
      <c r="I54" s="71"/>
      <c r="J54" s="184"/>
      <c r="K54" s="71"/>
      <c r="L54" s="192"/>
      <c r="M54" s="192"/>
      <c r="N54" s="484"/>
      <c r="O54" s="416"/>
      <c r="P54" s="484"/>
      <c r="Q54" s="416"/>
      <c r="R54" s="484"/>
      <c r="S54" s="416"/>
      <c r="T54" s="484"/>
      <c r="U54" s="416"/>
      <c r="V54" s="484"/>
      <c r="W54" s="416"/>
      <c r="X54" s="484"/>
      <c r="Y54" s="416"/>
    </row>
    <row r="55" spans="1:27" s="162" customFormat="1" ht="18.75" x14ac:dyDescent="0.25">
      <c r="A55" s="427"/>
      <c r="B55" s="42"/>
      <c r="C55" s="17" t="s">
        <v>42</v>
      </c>
      <c r="D55" s="55" t="s">
        <v>54</v>
      </c>
      <c r="E55" s="157"/>
      <c r="F55" s="157"/>
      <c r="G55" s="42"/>
      <c r="H55" s="157"/>
      <c r="I55" s="157"/>
      <c r="J55" s="158"/>
      <c r="K55" s="156"/>
      <c r="L55" s="42"/>
      <c r="M55" s="42"/>
      <c r="N55" s="467"/>
      <c r="P55" s="467"/>
      <c r="R55" s="467"/>
      <c r="T55" s="467"/>
      <c r="V55" s="467"/>
      <c r="X55" s="467"/>
    </row>
    <row r="56" spans="1:27" s="162" customFormat="1" ht="38.25" x14ac:dyDescent="0.2">
      <c r="A56" s="427"/>
      <c r="B56" s="42"/>
      <c r="C56" s="17"/>
      <c r="D56" s="179" t="s">
        <v>107</v>
      </c>
      <c r="E56" s="157"/>
      <c r="F56" s="157"/>
      <c r="G56" s="42"/>
      <c r="H56" s="157"/>
      <c r="I56" s="157"/>
      <c r="J56" s="158"/>
      <c r="K56" s="156"/>
      <c r="L56" s="322" t="s">
        <v>166</v>
      </c>
      <c r="M56" s="42"/>
      <c r="N56" s="467"/>
      <c r="P56" s="467"/>
      <c r="R56" s="467"/>
      <c r="T56" s="467"/>
      <c r="V56" s="467"/>
      <c r="X56" s="467"/>
    </row>
    <row r="57" spans="1:27" s="169" customFormat="1" ht="15" customHeight="1" x14ac:dyDescent="0.2">
      <c r="A57" s="430"/>
      <c r="B57" s="166"/>
      <c r="C57" s="166">
        <v>1</v>
      </c>
      <c r="D57" s="329"/>
      <c r="E57" s="324"/>
      <c r="F57" s="324"/>
      <c r="G57" s="314" t="str">
        <f>IF(ISBLANK($F57), "", $F57*'Preliminary Questions'!$D$51)</f>
        <v/>
      </c>
      <c r="H57" s="324"/>
      <c r="I57" s="308"/>
      <c r="J57" s="314" t="str">
        <f>IF(OR(ISBLANK($F57),ISBLANK($H57)),"",$G57*$H57)</f>
        <v/>
      </c>
      <c r="K57" s="329"/>
      <c r="L57" s="166"/>
      <c r="M57" s="166"/>
      <c r="N57" s="468"/>
      <c r="O57" s="305" t="str">
        <f t="shared" ref="O57:O61" si="36">IF(AND(ISNUMBER($N57),ISNUMBER($J57)),$N57*$J57,"")</f>
        <v/>
      </c>
      <c r="P57" s="467"/>
      <c r="Q57" s="305" t="str">
        <f t="shared" ref="Q57:Q61" si="37">IF(AND(ISNUMBER($P57),ISNUMBER($J57)),$P57*$J57,"")</f>
        <v/>
      </c>
      <c r="R57" s="467"/>
      <c r="S57" s="305" t="str">
        <f t="shared" ref="S57:S61" si="38">IF(AND(ISNUMBER($R57),ISNUMBER($J57)),$R57*$J57,"")</f>
        <v/>
      </c>
      <c r="T57" s="467"/>
      <c r="U57" s="305" t="str">
        <f t="shared" ref="U57:U61" si="39">IF(AND(ISNUMBER($T57),ISNUMBER($J57)),$T57*$J57,"")</f>
        <v/>
      </c>
      <c r="V57" s="467"/>
      <c r="W57" s="305" t="str">
        <f t="shared" ref="W57:W61" si="40">IF(AND(ISNUMBER($V57),ISNUMBER($J57)),$V57*$J57,"")</f>
        <v/>
      </c>
      <c r="X57" s="467"/>
      <c r="Y57" s="305" t="str">
        <f t="shared" ref="Y57:Y61" si="41">IF(AND(ISNUMBER($X57),ISNUMBER($J57)),$X57*$J57,"")</f>
        <v/>
      </c>
    </row>
    <row r="58" spans="1:27" s="169" customFormat="1" ht="15" customHeight="1" x14ac:dyDescent="0.2">
      <c r="A58" s="430"/>
      <c r="B58" s="166"/>
      <c r="C58" s="166">
        <v>2</v>
      </c>
      <c r="D58" s="329"/>
      <c r="E58" s="324"/>
      <c r="F58" s="324"/>
      <c r="G58" s="314" t="str">
        <f>IF(ISBLANK($F58), "", $F58*'Preliminary Questions'!$D$51)</f>
        <v/>
      </c>
      <c r="H58" s="324"/>
      <c r="I58" s="308"/>
      <c r="J58" s="314" t="str">
        <f>IF(OR(ISBLANK($F58),ISBLANK($H58)),"",$G58*$H58)</f>
        <v/>
      </c>
      <c r="K58" s="329"/>
      <c r="L58" s="166"/>
      <c r="M58" s="166"/>
      <c r="N58" s="468"/>
      <c r="O58" s="305" t="str">
        <f t="shared" si="36"/>
        <v/>
      </c>
      <c r="P58" s="467"/>
      <c r="Q58" s="305" t="str">
        <f t="shared" si="37"/>
        <v/>
      </c>
      <c r="R58" s="467"/>
      <c r="S58" s="305" t="str">
        <f t="shared" si="38"/>
        <v/>
      </c>
      <c r="T58" s="467"/>
      <c r="U58" s="305" t="str">
        <f t="shared" si="39"/>
        <v/>
      </c>
      <c r="V58" s="467"/>
      <c r="W58" s="305" t="str">
        <f t="shared" si="40"/>
        <v/>
      </c>
      <c r="X58" s="467"/>
      <c r="Y58" s="305" t="str">
        <f t="shared" si="41"/>
        <v/>
      </c>
    </row>
    <row r="59" spans="1:27" s="169" customFormat="1" ht="15" customHeight="1" x14ac:dyDescent="0.2">
      <c r="A59" s="430"/>
      <c r="B59" s="166"/>
      <c r="C59" s="166">
        <v>3</v>
      </c>
      <c r="D59" s="329"/>
      <c r="E59" s="324"/>
      <c r="F59" s="324"/>
      <c r="G59" s="314" t="str">
        <f>IF(ISBLANK($F59), "", $F59*'Preliminary Questions'!$D$51)</f>
        <v/>
      </c>
      <c r="H59" s="324"/>
      <c r="I59" s="308"/>
      <c r="J59" s="314" t="str">
        <f>IF(OR(ISBLANK($F59),ISBLANK($H59)),"",$G59*$H59)</f>
        <v/>
      </c>
      <c r="K59" s="329"/>
      <c r="L59" s="166"/>
      <c r="M59" s="166"/>
      <c r="N59" s="468"/>
      <c r="O59" s="305" t="str">
        <f t="shared" si="36"/>
        <v/>
      </c>
      <c r="P59" s="467"/>
      <c r="Q59" s="305" t="str">
        <f t="shared" si="37"/>
        <v/>
      </c>
      <c r="R59" s="467"/>
      <c r="S59" s="305" t="str">
        <f t="shared" si="38"/>
        <v/>
      </c>
      <c r="T59" s="467"/>
      <c r="U59" s="305" t="str">
        <f t="shared" si="39"/>
        <v/>
      </c>
      <c r="V59" s="467"/>
      <c r="W59" s="305" t="str">
        <f t="shared" si="40"/>
        <v/>
      </c>
      <c r="X59" s="467"/>
      <c r="Y59" s="305" t="str">
        <f t="shared" si="41"/>
        <v/>
      </c>
    </row>
    <row r="60" spans="1:27" s="169" customFormat="1" ht="15" customHeight="1" x14ac:dyDescent="0.2">
      <c r="A60" s="430"/>
      <c r="B60" s="166"/>
      <c r="C60" s="166">
        <v>4</v>
      </c>
      <c r="D60" s="329"/>
      <c r="E60" s="324"/>
      <c r="F60" s="324"/>
      <c r="G60" s="314" t="str">
        <f>IF(ISBLANK($F60), "", $F60*'Preliminary Questions'!$D$51)</f>
        <v/>
      </c>
      <c r="H60" s="324"/>
      <c r="I60" s="308"/>
      <c r="J60" s="314" t="str">
        <f>IF(OR(ISBLANK($F60),ISBLANK($H60)),"",$G60*$H60)</f>
        <v/>
      </c>
      <c r="K60" s="329"/>
      <c r="L60" s="166"/>
      <c r="M60" s="166"/>
      <c r="N60" s="468"/>
      <c r="O60" s="305" t="str">
        <f t="shared" si="36"/>
        <v/>
      </c>
      <c r="P60" s="467"/>
      <c r="Q60" s="305" t="str">
        <f t="shared" si="37"/>
        <v/>
      </c>
      <c r="R60" s="467"/>
      <c r="S60" s="305" t="str">
        <f t="shared" si="38"/>
        <v/>
      </c>
      <c r="T60" s="467"/>
      <c r="U60" s="305" t="str">
        <f t="shared" si="39"/>
        <v/>
      </c>
      <c r="V60" s="467"/>
      <c r="W60" s="305" t="str">
        <f t="shared" si="40"/>
        <v/>
      </c>
      <c r="X60" s="467"/>
      <c r="Y60" s="305" t="str">
        <f t="shared" si="41"/>
        <v/>
      </c>
    </row>
    <row r="61" spans="1:27" s="169" customFormat="1" ht="15" customHeight="1" thickBot="1" x14ac:dyDescent="0.25">
      <c r="A61" s="430"/>
      <c r="B61" s="166"/>
      <c r="C61" s="166">
        <v>5</v>
      </c>
      <c r="D61" s="329"/>
      <c r="E61" s="324"/>
      <c r="F61" s="324"/>
      <c r="G61" s="314" t="str">
        <f>IF(ISBLANK($F61), "", $F61*'Preliminary Questions'!$D$51)</f>
        <v/>
      </c>
      <c r="H61" s="324"/>
      <c r="I61" s="308"/>
      <c r="J61" s="314" t="str">
        <f>IF(OR(ISBLANK($F61),ISBLANK($H61)),"",$G61*$H61)</f>
        <v/>
      </c>
      <c r="K61" s="329"/>
      <c r="L61" s="166"/>
      <c r="M61" s="166"/>
      <c r="N61" s="468"/>
      <c r="O61" s="305" t="str">
        <f t="shared" si="36"/>
        <v/>
      </c>
      <c r="P61" s="467"/>
      <c r="Q61" s="305" t="str">
        <f t="shared" si="37"/>
        <v/>
      </c>
      <c r="R61" s="467"/>
      <c r="S61" s="305" t="str">
        <f t="shared" si="38"/>
        <v/>
      </c>
      <c r="T61" s="467"/>
      <c r="U61" s="305" t="str">
        <f t="shared" si="39"/>
        <v/>
      </c>
      <c r="V61" s="467"/>
      <c r="W61" s="305" t="str">
        <f t="shared" si="40"/>
        <v/>
      </c>
      <c r="X61" s="467"/>
      <c r="Y61" s="305" t="str">
        <f t="shared" si="41"/>
        <v/>
      </c>
    </row>
    <row r="62" spans="1:27" s="162" customFormat="1" ht="15.75" customHeight="1" thickBot="1" x14ac:dyDescent="0.3">
      <c r="A62" s="427"/>
      <c r="B62" s="136"/>
      <c r="C62" s="136"/>
      <c r="D62" s="134" t="s">
        <v>51</v>
      </c>
      <c r="E62" s="135"/>
      <c r="F62" s="135"/>
      <c r="G62" s="136"/>
      <c r="H62" s="137"/>
      <c r="I62" s="294">
        <f>SUM($I$57:$I$61)</f>
        <v>0</v>
      </c>
      <c r="J62" s="138">
        <f>SUM($J$57:$J$61)</f>
        <v>0</v>
      </c>
      <c r="K62" s="135"/>
      <c r="L62" s="135"/>
      <c r="M62" s="135"/>
      <c r="N62" s="475">
        <f t="shared" ref="N62:Y62" si="42">SUM(N57:N61)</f>
        <v>0</v>
      </c>
      <c r="O62" s="393">
        <f t="shared" si="42"/>
        <v>0</v>
      </c>
      <c r="P62" s="475">
        <f t="shared" si="42"/>
        <v>0</v>
      </c>
      <c r="Q62" s="393">
        <f t="shared" si="42"/>
        <v>0</v>
      </c>
      <c r="R62" s="475">
        <f t="shared" si="42"/>
        <v>0</v>
      </c>
      <c r="S62" s="393">
        <f t="shared" si="42"/>
        <v>0</v>
      </c>
      <c r="T62" s="475">
        <f t="shared" si="42"/>
        <v>0</v>
      </c>
      <c r="U62" s="393">
        <f t="shared" si="42"/>
        <v>0</v>
      </c>
      <c r="V62" s="475">
        <f t="shared" si="42"/>
        <v>0</v>
      </c>
      <c r="W62" s="393">
        <f t="shared" si="42"/>
        <v>0</v>
      </c>
      <c r="X62" s="475">
        <f t="shared" si="42"/>
        <v>0</v>
      </c>
      <c r="Y62" s="393">
        <f t="shared" si="42"/>
        <v>0</v>
      </c>
      <c r="AA62" s="390" t="b">
        <f>SUM(O62,Q62,S62,U62,W62,Y62)=J62</f>
        <v>1</v>
      </c>
    </row>
    <row r="63" spans="1:27" ht="6" customHeight="1" x14ac:dyDescent="0.25">
      <c r="B63" s="1"/>
      <c r="C63" s="1"/>
      <c r="D63" s="1"/>
      <c r="E63" s="1"/>
      <c r="F63" s="1"/>
      <c r="G63" s="1"/>
      <c r="H63" s="1"/>
      <c r="I63" s="1"/>
      <c r="J63" s="1"/>
      <c r="K63" s="1"/>
      <c r="L63" s="1"/>
      <c r="M63" s="1"/>
      <c r="N63" s="484"/>
      <c r="O63" s="416"/>
      <c r="P63" s="484"/>
      <c r="Q63" s="416"/>
      <c r="R63" s="484"/>
      <c r="S63" s="416"/>
      <c r="T63" s="484"/>
      <c r="U63" s="416"/>
      <c r="V63" s="484"/>
      <c r="W63" s="416"/>
      <c r="X63" s="484"/>
      <c r="Y63" s="416"/>
    </row>
    <row r="64" spans="1:27" ht="6" customHeight="1" thickBot="1" x14ac:dyDescent="0.3">
      <c r="B64" s="61"/>
      <c r="C64" s="132"/>
      <c r="D64" s="133"/>
      <c r="E64" s="61"/>
      <c r="F64" s="61"/>
      <c r="G64" s="61"/>
      <c r="H64" s="61"/>
      <c r="I64" s="61"/>
      <c r="J64" s="61"/>
      <c r="K64" s="125"/>
      <c r="L64" s="58"/>
      <c r="M64" s="58"/>
    </row>
    <row r="65" spans="1:27" ht="15.75" thickBot="1" x14ac:dyDescent="0.3">
      <c r="A65" s="437" t="s">
        <v>134</v>
      </c>
      <c r="B65" s="149"/>
      <c r="C65" s="150"/>
      <c r="D65" s="139" t="s">
        <v>52</v>
      </c>
      <c r="E65" s="140"/>
      <c r="F65" s="140"/>
      <c r="G65" s="141"/>
      <c r="H65" s="140"/>
      <c r="I65" s="295">
        <f>SUM($I$18,$I$27,$I$62,$I$36,$I$49,$I$53)</f>
        <v>0</v>
      </c>
      <c r="J65" s="142">
        <f>SUM($J$18,$J$27,$J$62,$J$36,$J$49,$J$53)</f>
        <v>0</v>
      </c>
      <c r="K65" s="149"/>
      <c r="L65" s="149"/>
      <c r="M65" s="149"/>
      <c r="N65" s="475">
        <f>SUM(N$62,N$53,N$49,N$36,N$27,N$18)</f>
        <v>0</v>
      </c>
      <c r="O65" s="393">
        <f t="shared" ref="O65:Y65" si="43">SUM(O$62,O$53,O$49,O$36,O$27,O$18)</f>
        <v>0</v>
      </c>
      <c r="P65" s="475">
        <f t="shared" si="43"/>
        <v>0</v>
      </c>
      <c r="Q65" s="393">
        <f t="shared" si="43"/>
        <v>0</v>
      </c>
      <c r="R65" s="475">
        <f t="shared" si="43"/>
        <v>0</v>
      </c>
      <c r="S65" s="393">
        <f t="shared" si="43"/>
        <v>0</v>
      </c>
      <c r="T65" s="475">
        <f t="shared" si="43"/>
        <v>0</v>
      </c>
      <c r="U65" s="393">
        <f t="shared" si="43"/>
        <v>0</v>
      </c>
      <c r="V65" s="475">
        <f t="shared" si="43"/>
        <v>0</v>
      </c>
      <c r="W65" s="393">
        <f t="shared" si="43"/>
        <v>0</v>
      </c>
      <c r="X65" s="475">
        <f t="shared" si="43"/>
        <v>0</v>
      </c>
      <c r="Y65" s="393">
        <f t="shared" si="43"/>
        <v>0</v>
      </c>
      <c r="Z65" s="390" t="b">
        <f>SUM(N65,P65,R65,T65,V65,X65)=1</f>
        <v>0</v>
      </c>
      <c r="AA65" s="390" t="b">
        <f>SUM(O65,Q65,S65,U65,W65,Y65)=J65</f>
        <v>1</v>
      </c>
    </row>
    <row r="66" spans="1:27" x14ac:dyDescent="0.25">
      <c r="L66" s="68"/>
    </row>
    <row r="67" spans="1:27" x14ac:dyDescent="0.25">
      <c r="L67" s="68"/>
    </row>
    <row r="68" spans="1:27" x14ac:dyDescent="0.25">
      <c r="L68" s="68"/>
    </row>
    <row r="69" spans="1:27" x14ac:dyDescent="0.25">
      <c r="L69" s="68"/>
    </row>
  </sheetData>
  <sheetProtection insertRows="0"/>
  <customSheetViews>
    <customSheetView guid="{A04230FF-BF50-41C0-8904-3CBCAE9CB613}" scale="85">
      <pane ySplit="7" topLeftCell="A8" activePane="bottomLeft" state="frozen"/>
      <selection pane="bottomLeft" activeCell="J12" sqref="J12"/>
      <pageMargins left="0.75" right="0.75" top="1" bottom="1" header="0.3" footer="0.3"/>
      <pageSetup orientation="portrait"/>
      <headerFooter alignWithMargins="0"/>
    </customSheetView>
    <customSheetView guid="{87669B06-B7AE-4B45-A526-665D94593BF2}" scale="85">
      <pane ySplit="7" topLeftCell="A8" activePane="bottomLeft" state="frozen"/>
      <selection pane="bottomLeft" activeCell="J12" sqref="J12"/>
      <pageMargins left="0.75" right="0.75" top="1" bottom="1" header="0.3" footer="0.3"/>
      <pageSetup orientation="portrait"/>
      <headerFooter alignWithMargins="0"/>
    </customSheetView>
  </customSheetViews>
  <mergeCells count="18">
    <mergeCell ref="K7:K9"/>
    <mergeCell ref="L7:L9"/>
    <mergeCell ref="M7:M9"/>
    <mergeCell ref="E7:E9"/>
    <mergeCell ref="F7:F9"/>
    <mergeCell ref="G7:G9"/>
    <mergeCell ref="H7:H9"/>
    <mergeCell ref="I7:I9"/>
    <mergeCell ref="J7:J9"/>
    <mergeCell ref="Z9:AA9"/>
    <mergeCell ref="N7:Y7"/>
    <mergeCell ref="N8:O8"/>
    <mergeCell ref="P8:Q8"/>
    <mergeCell ref="R8:S8"/>
    <mergeCell ref="T8:U8"/>
    <mergeCell ref="V8:W8"/>
    <mergeCell ref="X8:Y8"/>
    <mergeCell ref="Z8:AA8"/>
  </mergeCells>
  <conditionalFormatting sqref="F7:F65 I7:I65">
    <cfRule type="expression" dxfId="135" priority="63">
      <formula>IF(Other_Currency="No",1,0)</formula>
    </cfRule>
  </conditionalFormatting>
  <conditionalFormatting sqref="A2:XFD12 A19:XFD21 AB18:IV18 A28:XFD30 AB27:IV27 A37:XFD39 AB36:IV36 A50:XFD51 AB49:IV49 A54:XFD56 AB53:IV53 A63:XFD64 AB62:IV62 A66:XFD65536 AB65:IV65 A65:Y65 A1:H1 K1:XFD1 A13:M17 Z13:XFD17 A22:M26 Z22:XFD26 A31:M35 Z31:XFD35 A46:XFD46 A40:M45 Z40:XFD45 A47:N48 Z47:XFD48 A52:N52 Z52:XFD52 A57:N61 Z57:XFD61 A18:Y18 A27:Y27 A36:Y36 A49:Y49 A53:Y53 A62:Y62">
    <cfRule type="expression" dxfId="134" priority="37" stopIfTrue="1">
      <formula>IF(Tab_6_Answer="No",1,0)</formula>
    </cfRule>
  </conditionalFormatting>
  <conditionalFormatting sqref="Z18:AA18">
    <cfRule type="expression" dxfId="133" priority="36" stopIfTrue="1">
      <formula>IF(Tab_1_Answer="No",1,0)</formula>
    </cfRule>
  </conditionalFormatting>
  <conditionalFormatting sqref="Z18:AA18">
    <cfRule type="containsText" dxfId="132" priority="34" stopIfTrue="1" operator="containsText" text="false">
      <formula>NOT(ISERROR(SEARCH("false",Z18)))</formula>
    </cfRule>
    <cfRule type="containsText" dxfId="131" priority="35" stopIfTrue="1" operator="containsText" text="true">
      <formula>NOT(ISERROR(SEARCH("true",Z18)))</formula>
    </cfRule>
  </conditionalFormatting>
  <conditionalFormatting sqref="Z27:AA27">
    <cfRule type="expression" dxfId="130" priority="33" stopIfTrue="1">
      <formula>IF(Tab_1_Answer="No",1,0)</formula>
    </cfRule>
  </conditionalFormatting>
  <conditionalFormatting sqref="Z27:AA27">
    <cfRule type="containsText" dxfId="129" priority="31" stopIfTrue="1" operator="containsText" text="false">
      <formula>NOT(ISERROR(SEARCH("false",Z27)))</formula>
    </cfRule>
    <cfRule type="containsText" dxfId="128" priority="32" stopIfTrue="1" operator="containsText" text="true">
      <formula>NOT(ISERROR(SEARCH("true",Z27)))</formula>
    </cfRule>
  </conditionalFormatting>
  <conditionalFormatting sqref="Z36:AA36">
    <cfRule type="expression" dxfId="127" priority="30" stopIfTrue="1">
      <formula>IF(Tab_1_Answer="No",1,0)</formula>
    </cfRule>
  </conditionalFormatting>
  <conditionalFormatting sqref="Z36:AA36">
    <cfRule type="containsText" dxfId="126" priority="28" stopIfTrue="1" operator="containsText" text="false">
      <formula>NOT(ISERROR(SEARCH("false",Z36)))</formula>
    </cfRule>
    <cfRule type="containsText" dxfId="125" priority="29" stopIfTrue="1" operator="containsText" text="true">
      <formula>NOT(ISERROR(SEARCH("true",Z36)))</formula>
    </cfRule>
  </conditionalFormatting>
  <conditionalFormatting sqref="Z49:AA49">
    <cfRule type="expression" dxfId="124" priority="27" stopIfTrue="1">
      <formula>IF(Tab_1_Answer="No",1,0)</formula>
    </cfRule>
  </conditionalFormatting>
  <conditionalFormatting sqref="Z49:AA49">
    <cfRule type="containsText" dxfId="123" priority="25" stopIfTrue="1" operator="containsText" text="false">
      <formula>NOT(ISERROR(SEARCH("false",Z49)))</formula>
    </cfRule>
    <cfRule type="containsText" dxfId="122" priority="26" stopIfTrue="1" operator="containsText" text="true">
      <formula>NOT(ISERROR(SEARCH("true",Z49)))</formula>
    </cfRule>
  </conditionalFormatting>
  <conditionalFormatting sqref="Z53:AA53">
    <cfRule type="expression" dxfId="121" priority="24" stopIfTrue="1">
      <formula>IF(Tab_1_Answer="No",1,0)</formula>
    </cfRule>
  </conditionalFormatting>
  <conditionalFormatting sqref="Z53:AA53">
    <cfRule type="containsText" dxfId="120" priority="22" stopIfTrue="1" operator="containsText" text="false">
      <formula>NOT(ISERROR(SEARCH("false",Z53)))</formula>
    </cfRule>
    <cfRule type="containsText" dxfId="119" priority="23" stopIfTrue="1" operator="containsText" text="true">
      <formula>NOT(ISERROR(SEARCH("true",Z53)))</formula>
    </cfRule>
  </conditionalFormatting>
  <conditionalFormatting sqref="Z62:AA62">
    <cfRule type="expression" dxfId="118" priority="21" stopIfTrue="1">
      <formula>IF(Tab_1_Answer="No",1,0)</formula>
    </cfRule>
  </conditionalFormatting>
  <conditionalFormatting sqref="Z62:AA62">
    <cfRule type="containsText" dxfId="117" priority="19" stopIfTrue="1" operator="containsText" text="false">
      <formula>NOT(ISERROR(SEARCH("false",Z62)))</formula>
    </cfRule>
    <cfRule type="containsText" dxfId="116" priority="20" stopIfTrue="1" operator="containsText" text="true">
      <formula>NOT(ISERROR(SEARCH("true",Z62)))</formula>
    </cfRule>
  </conditionalFormatting>
  <conditionalFormatting sqref="I1:J1">
    <cfRule type="expression" dxfId="115" priority="15" stopIfTrue="1">
      <formula>IF(Tab_1_Answer="No",1,0)</formula>
    </cfRule>
  </conditionalFormatting>
  <conditionalFormatting sqref="Z65:AA65">
    <cfRule type="expression" dxfId="114" priority="14" stopIfTrue="1">
      <formula>IF(Tab_1_Answer="No",1,0)</formula>
    </cfRule>
  </conditionalFormatting>
  <conditionalFormatting sqref="Z65:AA65">
    <cfRule type="containsText" dxfId="113" priority="12" stopIfTrue="1" operator="containsText" text="false">
      <formula>NOT(ISERROR(SEARCH("false",Z65)))</formula>
    </cfRule>
    <cfRule type="containsText" dxfId="112" priority="13" stopIfTrue="1" operator="containsText" text="true">
      <formula>NOT(ISERROR(SEARCH("true",Z65)))</formula>
    </cfRule>
  </conditionalFormatting>
  <conditionalFormatting sqref="N13:N17">
    <cfRule type="expression" dxfId="111" priority="11" stopIfTrue="1">
      <formula>IF(Tab_5_Answer="No",1,0)</formula>
    </cfRule>
  </conditionalFormatting>
  <conditionalFormatting sqref="O13:Y17">
    <cfRule type="expression" dxfId="110" priority="10" stopIfTrue="1">
      <formula>IF(Tab_2_Answer="No",1,0)</formula>
    </cfRule>
  </conditionalFormatting>
  <conditionalFormatting sqref="N22:N26">
    <cfRule type="expression" dxfId="109" priority="9" stopIfTrue="1">
      <formula>IF(Tab_5_Answer="No",1,0)</formula>
    </cfRule>
  </conditionalFormatting>
  <conditionalFormatting sqref="O22:Y26">
    <cfRule type="expression" dxfId="108" priority="8" stopIfTrue="1">
      <formula>IF(Tab_2_Answer="No",1,0)</formula>
    </cfRule>
  </conditionalFormatting>
  <conditionalFormatting sqref="N31:N35">
    <cfRule type="expression" dxfId="107" priority="7" stopIfTrue="1">
      <formula>IF(Tab_5_Answer="No",1,0)</formula>
    </cfRule>
  </conditionalFormatting>
  <conditionalFormatting sqref="O31:Y35">
    <cfRule type="expression" dxfId="106" priority="6" stopIfTrue="1">
      <formula>IF(Tab_2_Answer="No",1,0)</formula>
    </cfRule>
  </conditionalFormatting>
  <conditionalFormatting sqref="N40:N45">
    <cfRule type="expression" dxfId="105" priority="5" stopIfTrue="1">
      <formula>IF(Tab_5_Answer="No",1,0)</formula>
    </cfRule>
  </conditionalFormatting>
  <conditionalFormatting sqref="O40:Y45">
    <cfRule type="expression" dxfId="104" priority="4" stopIfTrue="1">
      <formula>IF(Tab_2_Answer="No",1,0)</formula>
    </cfRule>
  </conditionalFormatting>
  <conditionalFormatting sqref="O47:Y48">
    <cfRule type="expression" dxfId="103" priority="3" stopIfTrue="1">
      <formula>IF(Tab_2_Answer="No",1,0)</formula>
    </cfRule>
  </conditionalFormatting>
  <conditionalFormatting sqref="O52:Y52">
    <cfRule type="expression" dxfId="102" priority="2" stopIfTrue="1">
      <formula>IF(Tab_2_Answer="No",1,0)</formula>
    </cfRule>
  </conditionalFormatting>
  <conditionalFormatting sqref="O57:Y61">
    <cfRule type="expression" dxfId="101" priority="1" stopIfTrue="1">
      <formula>IF(Tab_2_Answer="No",1,0)</formula>
    </cfRule>
  </conditionalFormatting>
  <dataValidations count="11">
    <dataValidation type="list" allowBlank="1" showInputMessage="1" showErrorMessage="1" sqref="E52" xr:uid="{00000000-0002-0000-0700-000000000000}">
      <formula1>"Hours, Days, Total"</formula1>
    </dataValidation>
    <dataValidation type="list" allowBlank="1" showInputMessage="1" showErrorMessage="1" sqref="E37" xr:uid="{00000000-0002-0000-0700-000001000000}">
      <formula1>#REF!</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G13:G17 G22:G26 G31:G35 G39:G44 G47:G48 G52 G57:G61" xr:uid="{00000000-0002-0000-0700-000002000000}"/>
    <dataValidation type="list" allowBlank="1" showInputMessage="1" showErrorMessage="1" prompt="The units for part-time labor for program implementation should  be entered in hours or days.  If you only have a total estimate, choose &quot;Total&quot; and enter 1 for &quot;# of Units.&quot; " sqref="E31:E35" xr:uid="{00000000-0002-0000-0700-000003000000}">
      <formula1>"Hours, Days, Total"</formula1>
    </dataValidation>
    <dataValidation allowBlank="1" showInputMessage="1" showErrorMessage="1" prompt="Please describe the specific materials and how they were used." sqref="K40:K44" xr:uid="{00000000-0002-0000-0700-000004000000}"/>
    <dataValidation type="list" allowBlank="1" showInputMessage="1" showErrorMessage="1" prompt="The units for cost of labor for developing materials used for identification of potential program recipients should be in hours or days. If you only have a total cost available, choose &quot;Total&quot; and enter 1 in &quot;# of Units.&quot; " sqref="E47:E48" xr:uid="{00000000-0002-0000-0700-000005000000}">
      <formula1>"Hours,Days,Total"</formula1>
    </dataValidation>
    <dataValidation type="list" allowBlank="1" showInputMessage="1" showErrorMessage="1" prompt="The units for subsidies, credits, and transfers may be given per person or per item. If you only have a total cost available, choose &quot;Total&quot; and enter 1 in &quot;# of Units.&quot;" sqref="E13:E17" xr:uid="{00000000-0002-0000-0700-000006000000}">
      <formula1>"Person,Item,Total"</formula1>
    </dataValidation>
    <dataValidation allowBlank="1" showInputMessage="1" showErrorMessage="1" prompt="Please describe who donated the item." sqref="K22" xr:uid="{00000000-0002-0000-0700-000007000000}"/>
    <dataValidation allowBlank="1" showInputMessage="1" showErrorMessage="1" prompt="Please describe the venue rented." sqref="K52" xr:uid="{00000000-0002-0000-0700-000008000000}"/>
    <dataValidation allowBlank="1" showInputMessage="1" showErrorMessage="1" prompt="Checks that resulting USD shares add up to total USD calculated in I13._x000a_" sqref="AA18 AA27 AA36 AA49 AA53 AA62 AA65" xr:uid="{00000000-0002-0000-0700-000009000000}"/>
    <dataValidation allowBlank="1" showInputMessage="1" showErrorMessage="1" prompt="Checks that all percentage shares add up to 100%._x000a__x000a_" sqref="Z65" xr:uid="{82F4328C-DF5D-4C4E-A522-1177680FE1D9}"/>
  </dataValidations>
  <pageMargins left="0.75" right="0.75" top="1" bottom="1" header="0.3" footer="0.3"/>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DCBEE"/>
  </sheetPr>
  <dimension ref="A1:IV36"/>
  <sheetViews>
    <sheetView topLeftCell="B20" zoomScale="55" zoomScaleNormal="55" workbookViewId="0">
      <selection activeCell="L38" sqref="L38"/>
    </sheetView>
  </sheetViews>
  <sheetFormatPr defaultColWidth="8.7109375" defaultRowHeight="15" outlineLevelRow="1" outlineLevelCol="1" x14ac:dyDescent="0.25"/>
  <cols>
    <col min="1" max="1" width="0" style="437" hidden="1" customWidth="1" outlineLevel="1"/>
    <col min="2" max="2" width="2.7109375" style="2" customWidth="1" collapsed="1"/>
    <col min="3" max="3" width="3.28515625" style="5" customWidth="1"/>
    <col min="4" max="4" width="48.7109375" style="2" customWidth="1"/>
    <col min="5" max="10" width="12.7109375" style="2" customWidth="1"/>
    <col min="11" max="11" width="30.7109375" style="2" customWidth="1"/>
    <col min="12" max="13" width="60.7109375" style="2" customWidth="1"/>
    <col min="14" max="14" width="9.140625" style="485" customWidth="1"/>
    <col min="15" max="15" width="9.140625" style="124" customWidth="1"/>
    <col min="16" max="16" width="9.140625" style="485" customWidth="1"/>
    <col min="17" max="17" width="9.140625" style="124" customWidth="1"/>
    <col min="18" max="18" width="9.140625" style="485" customWidth="1"/>
    <col min="19" max="19" width="9.140625" style="124" customWidth="1"/>
    <col min="20" max="20" width="9.140625" style="485" customWidth="1"/>
    <col min="21" max="21" width="9.140625" style="124" customWidth="1"/>
    <col min="22" max="22" width="9.140625" style="485" customWidth="1"/>
    <col min="23" max="23" width="9.140625" style="124" customWidth="1"/>
    <col min="24" max="24" width="9.140625" style="485" customWidth="1"/>
    <col min="25" max="25" width="9.140625" style="124" customWidth="1"/>
    <col min="26" max="27" width="8.7109375" style="124"/>
    <col min="28" max="28" width="1.7109375" style="124" customWidth="1"/>
    <col min="29" max="29" width="12.7109375" style="124" bestFit="1" customWidth="1"/>
    <col min="30" max="30" width="34.85546875" style="124" customWidth="1"/>
    <col min="31" max="16384" width="8.7109375" style="124"/>
  </cols>
  <sheetData>
    <row r="1" spans="1:256" s="437" customFormat="1" hidden="1" outlineLevel="1" x14ac:dyDescent="0.25">
      <c r="B1" s="450" t="s">
        <v>266</v>
      </c>
      <c r="C1" s="440"/>
      <c r="D1" s="438"/>
      <c r="E1" s="438"/>
      <c r="F1" s="438"/>
      <c r="G1" s="438"/>
      <c r="H1" s="438"/>
      <c r="I1" s="425" t="s">
        <v>271</v>
      </c>
      <c r="J1" s="426" t="s">
        <v>71</v>
      </c>
      <c r="K1" s="438"/>
      <c r="L1" s="438"/>
      <c r="M1" s="438"/>
      <c r="N1" s="487"/>
      <c r="O1" s="427" t="s">
        <v>216</v>
      </c>
      <c r="P1" s="469"/>
      <c r="Q1" s="427" t="s">
        <v>246</v>
      </c>
      <c r="R1" s="469"/>
      <c r="S1" s="427" t="s">
        <v>217</v>
      </c>
      <c r="T1" s="469"/>
      <c r="U1" s="427" t="s">
        <v>218</v>
      </c>
      <c r="V1" s="469"/>
      <c r="W1" s="427" t="s">
        <v>219</v>
      </c>
      <c r="X1" s="487"/>
      <c r="Y1" s="427" t="s">
        <v>220</v>
      </c>
    </row>
    <row r="2" spans="1:256" s="419" customFormat="1" ht="24" customHeight="1" collapsed="1" x14ac:dyDescent="0.35">
      <c r="A2" s="450" t="s">
        <v>266</v>
      </c>
      <c r="B2" s="417" t="s">
        <v>223</v>
      </c>
      <c r="C2" s="418" t="s">
        <v>250</v>
      </c>
      <c r="D2" s="417"/>
      <c r="E2" s="417"/>
      <c r="F2" s="417"/>
      <c r="G2" s="417"/>
      <c r="H2" s="417"/>
      <c r="I2" s="417"/>
      <c r="J2" s="417"/>
      <c r="K2" s="417"/>
      <c r="L2" s="417"/>
      <c r="M2" s="417"/>
      <c r="N2" s="497"/>
      <c r="P2" s="497"/>
      <c r="R2" s="497"/>
      <c r="T2" s="497"/>
      <c r="V2" s="497"/>
      <c r="X2" s="497"/>
    </row>
    <row r="3" spans="1:256" s="419" customFormat="1" ht="15" customHeight="1" x14ac:dyDescent="0.35">
      <c r="A3" s="437"/>
      <c r="B3" s="417"/>
      <c r="C3" s="420"/>
      <c r="D3" s="417"/>
      <c r="E3" s="417"/>
      <c r="F3" s="417"/>
      <c r="G3" s="417"/>
      <c r="H3" s="417"/>
      <c r="I3" s="417"/>
      <c r="J3" s="417"/>
      <c r="K3" s="417"/>
      <c r="L3" s="417"/>
      <c r="M3" s="417"/>
      <c r="N3" s="497"/>
      <c r="P3" s="497"/>
      <c r="R3" s="497"/>
      <c r="T3" s="497"/>
      <c r="V3" s="497"/>
      <c r="X3" s="497"/>
    </row>
    <row r="4" spans="1:256" s="419" customFormat="1" ht="15" customHeight="1" x14ac:dyDescent="0.35">
      <c r="A4" s="437"/>
      <c r="B4" s="417"/>
      <c r="C4" s="420"/>
      <c r="D4" s="417"/>
      <c r="E4" s="417"/>
      <c r="F4" s="417"/>
      <c r="G4" s="417"/>
      <c r="H4" s="417"/>
      <c r="I4" s="417"/>
      <c r="J4" s="417"/>
      <c r="K4" s="417"/>
      <c r="L4" s="417"/>
      <c r="M4" s="417"/>
      <c r="N4" s="497"/>
      <c r="P4" s="497"/>
      <c r="R4" s="497"/>
      <c r="T4" s="497"/>
      <c r="V4" s="497"/>
      <c r="X4" s="497"/>
    </row>
    <row r="5" spans="1:256" s="419" customFormat="1" ht="15" customHeight="1" x14ac:dyDescent="0.35">
      <c r="A5" s="437"/>
      <c r="B5" s="417"/>
      <c r="C5" s="420"/>
      <c r="D5" s="417"/>
      <c r="E5" s="417"/>
      <c r="F5" s="417"/>
      <c r="G5" s="417"/>
      <c r="H5" s="417"/>
      <c r="I5" s="417"/>
      <c r="J5" s="417"/>
      <c r="K5" s="417"/>
      <c r="L5" s="417"/>
      <c r="M5" s="417"/>
      <c r="N5" s="497"/>
      <c r="P5" s="497"/>
      <c r="R5" s="497"/>
      <c r="T5" s="497"/>
      <c r="V5" s="497"/>
      <c r="X5" s="497"/>
    </row>
    <row r="6" spans="1:256" s="421" customFormat="1" ht="15" customHeight="1" x14ac:dyDescent="0.25">
      <c r="A6" s="439"/>
      <c r="N6" s="498"/>
      <c r="P6" s="498"/>
      <c r="R6" s="498"/>
      <c r="T6" s="498"/>
      <c r="V6" s="498"/>
      <c r="X6" s="498"/>
    </row>
    <row r="7" spans="1:256" s="15" customFormat="1" x14ac:dyDescent="0.25">
      <c r="A7" s="437"/>
      <c r="B7" s="62"/>
      <c r="C7" s="62"/>
      <c r="D7" s="62"/>
      <c r="E7" s="568" t="s">
        <v>25</v>
      </c>
      <c r="F7" s="572" t="s">
        <v>84</v>
      </c>
      <c r="G7" s="572" t="s">
        <v>24</v>
      </c>
      <c r="H7" s="572" t="s">
        <v>3</v>
      </c>
      <c r="I7" s="572" t="s">
        <v>159</v>
      </c>
      <c r="J7" s="572" t="s">
        <v>158</v>
      </c>
      <c r="K7" s="565" t="s">
        <v>95</v>
      </c>
      <c r="L7" s="568" t="s">
        <v>173</v>
      </c>
      <c r="M7" s="568" t="s">
        <v>4</v>
      </c>
      <c r="N7" s="571" t="s">
        <v>221</v>
      </c>
      <c r="O7" s="571"/>
      <c r="P7" s="571"/>
      <c r="Q7" s="571"/>
      <c r="R7" s="571"/>
      <c r="S7" s="571"/>
      <c r="T7" s="571"/>
      <c r="U7" s="571"/>
      <c r="V7" s="579"/>
      <c r="W7" s="571"/>
      <c r="X7" s="579"/>
      <c r="Y7" s="571"/>
      <c r="Z7" s="45"/>
      <c r="AA7" s="45"/>
      <c r="AB7" s="407"/>
      <c r="AC7" s="407"/>
      <c r="AD7" s="407"/>
    </row>
    <row r="8" spans="1:256" s="15" customFormat="1" ht="25.9" customHeight="1" x14ac:dyDescent="0.25">
      <c r="A8" s="437"/>
      <c r="B8" s="62"/>
      <c r="C8" s="62"/>
      <c r="D8" s="62"/>
      <c r="E8" s="576"/>
      <c r="F8" s="578"/>
      <c r="G8" s="578"/>
      <c r="H8" s="578"/>
      <c r="I8" s="578"/>
      <c r="J8" s="578"/>
      <c r="K8" s="577"/>
      <c r="L8" s="576"/>
      <c r="M8" s="576"/>
      <c r="N8" s="542" t="s">
        <v>216</v>
      </c>
      <c r="O8" s="542"/>
      <c r="P8" s="542" t="s">
        <v>246</v>
      </c>
      <c r="Q8" s="542"/>
      <c r="R8" s="542" t="s">
        <v>217</v>
      </c>
      <c r="S8" s="542"/>
      <c r="T8" s="542" t="s">
        <v>218</v>
      </c>
      <c r="U8" s="542"/>
      <c r="V8" s="580" t="s">
        <v>219</v>
      </c>
      <c r="W8" s="542"/>
      <c r="X8" s="580" t="s">
        <v>220</v>
      </c>
      <c r="Y8" s="542"/>
      <c r="Z8" s="540" t="s">
        <v>244</v>
      </c>
      <c r="AA8" s="540"/>
      <c r="AB8" s="407"/>
      <c r="AC8" s="407"/>
      <c r="AD8" s="407"/>
    </row>
    <row r="9" spans="1:256" s="15" customFormat="1" x14ac:dyDescent="0.25">
      <c r="A9" s="437"/>
      <c r="B9" s="62"/>
      <c r="C9" s="62"/>
      <c r="D9" s="62"/>
      <c r="E9" s="570"/>
      <c r="F9" s="574"/>
      <c r="G9" s="574"/>
      <c r="H9" s="574"/>
      <c r="I9" s="574"/>
      <c r="J9" s="574"/>
      <c r="K9" s="567"/>
      <c r="L9" s="570"/>
      <c r="M9" s="570"/>
      <c r="N9" s="473" t="s">
        <v>242</v>
      </c>
      <c r="O9" s="387" t="s">
        <v>243</v>
      </c>
      <c r="P9" s="473" t="s">
        <v>242</v>
      </c>
      <c r="Q9" s="387" t="s">
        <v>243</v>
      </c>
      <c r="R9" s="473" t="s">
        <v>242</v>
      </c>
      <c r="S9" s="387" t="s">
        <v>243</v>
      </c>
      <c r="T9" s="473" t="s">
        <v>242</v>
      </c>
      <c r="U9" s="387" t="s">
        <v>243</v>
      </c>
      <c r="V9" s="473" t="s">
        <v>242</v>
      </c>
      <c r="W9" s="387" t="s">
        <v>243</v>
      </c>
      <c r="X9" s="473" t="s">
        <v>242</v>
      </c>
      <c r="Y9" s="387" t="s">
        <v>243</v>
      </c>
      <c r="Z9" s="575" t="s">
        <v>245</v>
      </c>
      <c r="AA9" s="541"/>
      <c r="AB9" s="407"/>
      <c r="AC9" s="407"/>
      <c r="AD9" s="407"/>
    </row>
    <row r="10" spans="1:256" s="411" customFormat="1" ht="3" customHeight="1" thickBot="1" x14ac:dyDescent="0.3">
      <c r="A10" s="441"/>
      <c r="C10" s="412"/>
      <c r="N10" s="496"/>
      <c r="O10" s="407"/>
      <c r="P10" s="496"/>
      <c r="Q10" s="407"/>
      <c r="R10" s="496"/>
      <c r="S10" s="407"/>
      <c r="T10" s="496"/>
      <c r="U10" s="407"/>
      <c r="V10" s="496"/>
      <c r="W10" s="407"/>
      <c r="X10" s="496"/>
      <c r="Y10" s="407"/>
      <c r="Z10" s="466"/>
      <c r="AA10" s="407"/>
      <c r="AB10" s="407"/>
      <c r="AC10" s="407"/>
      <c r="AD10" s="407"/>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171" customFormat="1" ht="39" thickBot="1" x14ac:dyDescent="0.3">
      <c r="A11" s="436"/>
      <c r="B11" s="67"/>
      <c r="C11" s="148" t="s">
        <v>33</v>
      </c>
      <c r="D11" s="176" t="s">
        <v>8</v>
      </c>
      <c r="F11" s="67"/>
      <c r="G11" s="67"/>
      <c r="H11" s="67"/>
      <c r="I11" s="67"/>
      <c r="J11" s="177" t="str">
        <f>IF(OR(ISBLANK(F11),ISBLANK(H11)),"",F11*H11)</f>
        <v/>
      </c>
      <c r="L11" s="180" t="s">
        <v>140</v>
      </c>
      <c r="M11" s="180"/>
      <c r="N11" s="482"/>
      <c r="P11" s="482"/>
      <c r="R11" s="482"/>
      <c r="T11" s="482"/>
      <c r="V11" s="482"/>
      <c r="X11" s="482"/>
      <c r="AC11" s="395"/>
      <c r="AD11" s="396" t="s">
        <v>249</v>
      </c>
    </row>
    <row r="12" spans="1:256" s="171" customFormat="1" ht="26.25" thickBot="1" x14ac:dyDescent="0.25">
      <c r="A12" s="436"/>
      <c r="B12" s="67"/>
      <c r="C12" s="181">
        <v>1</v>
      </c>
      <c r="D12" s="337"/>
      <c r="E12" s="337"/>
      <c r="F12" s="337"/>
      <c r="G12" s="314" t="str">
        <f>IF(ISBLANK($F12), "", $F12*'Preliminary Questions'!$D$51)</f>
        <v/>
      </c>
      <c r="H12" s="337"/>
      <c r="I12" s="310" t="str">
        <f>IF(OR(ISBLANK($F12),ISBLANK($H12)),"",$F12*$H12)</f>
        <v/>
      </c>
      <c r="J12" s="311" t="str">
        <f>IF(OR(ISBLANK($F12),ISBLANK($H12)),"",$G12*$H12)</f>
        <v/>
      </c>
      <c r="K12" s="337"/>
      <c r="L12" s="180"/>
      <c r="M12" s="180" t="s">
        <v>213</v>
      </c>
      <c r="N12" s="482"/>
      <c r="O12" s="305" t="str">
        <f t="shared" ref="O12:O13" si="0">IF(AND(ISNUMBER($N12),ISNUMBER($J12)),$N12*$J12,"")</f>
        <v/>
      </c>
      <c r="P12" s="467"/>
      <c r="Q12" s="305" t="str">
        <f t="shared" ref="Q12:Q13" si="1">IF(AND(ISNUMBER($P12),ISNUMBER($J12)),$P12*$J12,"")</f>
        <v/>
      </c>
      <c r="R12" s="467"/>
      <c r="S12" s="305" t="str">
        <f t="shared" ref="S12:S13" si="2">IF(AND(ISNUMBER($R12),ISNUMBER($J12)),$R12*$J12,"")</f>
        <v/>
      </c>
      <c r="T12" s="467"/>
      <c r="U12" s="305" t="str">
        <f t="shared" ref="U12:U13" si="3">IF(AND(ISNUMBER($T12),ISNUMBER($J12)),$T12*$J12,"")</f>
        <v/>
      </c>
      <c r="V12" s="467"/>
      <c r="W12" s="305" t="str">
        <f t="shared" ref="W12:W13" si="4">IF(AND(ISNUMBER($V12),ISNUMBER($J12)),$V12*$J12,"")</f>
        <v/>
      </c>
      <c r="X12" s="467"/>
      <c r="Y12" s="305" t="str">
        <f t="shared" ref="Y12:Y13" si="5">IF(AND(ISNUMBER($X12),ISNUMBER($J12)),$X12*$J12,"")</f>
        <v/>
      </c>
      <c r="AC12" s="404" t="s">
        <v>247</v>
      </c>
      <c r="AD12" s="394"/>
    </row>
    <row r="13" spans="1:256" s="171" customFormat="1" ht="15.75" thickBot="1" x14ac:dyDescent="0.25">
      <c r="A13" s="436"/>
      <c r="B13" s="67"/>
      <c r="C13" s="181">
        <v>2</v>
      </c>
      <c r="D13" s="337"/>
      <c r="E13" s="337"/>
      <c r="F13" s="337"/>
      <c r="G13" s="314" t="str">
        <f>IF(ISBLANK($F13), "", $F13*'Preliminary Questions'!$D$51)</f>
        <v/>
      </c>
      <c r="H13" s="337"/>
      <c r="I13" s="310" t="str">
        <f>IF(OR(ISBLANK($F13),ISBLANK($H13)),"",$F13*$H13)</f>
        <v/>
      </c>
      <c r="J13" s="311" t="str">
        <f>IF(OR(ISBLANK($F13),ISBLANK($H13)),"",$G13*$H13)</f>
        <v/>
      </c>
      <c r="K13" s="337"/>
      <c r="L13" s="180"/>
      <c r="M13" s="180"/>
      <c r="N13" s="482"/>
      <c r="O13" s="305" t="str">
        <f t="shared" si="0"/>
        <v/>
      </c>
      <c r="P13" s="467"/>
      <c r="Q13" s="305" t="str">
        <f t="shared" si="1"/>
        <v/>
      </c>
      <c r="R13" s="467"/>
      <c r="S13" s="305" t="str">
        <f t="shared" si="2"/>
        <v/>
      </c>
      <c r="T13" s="467"/>
      <c r="U13" s="305" t="str">
        <f t="shared" si="3"/>
        <v/>
      </c>
      <c r="V13" s="467"/>
      <c r="W13" s="305" t="str">
        <f t="shared" si="4"/>
        <v/>
      </c>
      <c r="X13" s="467"/>
      <c r="Y13" s="305" t="str">
        <f t="shared" si="5"/>
        <v/>
      </c>
      <c r="AC13" s="405" t="s">
        <v>248</v>
      </c>
      <c r="AD13" s="394"/>
    </row>
    <row r="14" spans="1:256" s="171" customFormat="1" ht="19.5" thickBot="1" x14ac:dyDescent="0.3">
      <c r="A14" s="436"/>
      <c r="B14" s="200"/>
      <c r="C14" s="202"/>
      <c r="D14" s="134" t="s">
        <v>51</v>
      </c>
      <c r="E14" s="135"/>
      <c r="F14" s="136"/>
      <c r="G14" s="136"/>
      <c r="H14" s="137"/>
      <c r="I14" s="294">
        <f>SUM($I$12:$I$13)</f>
        <v>0</v>
      </c>
      <c r="J14" s="138">
        <f>SUM($J$12:$J$13)</f>
        <v>0</v>
      </c>
      <c r="K14" s="200"/>
      <c r="L14" s="145"/>
      <c r="M14" s="145"/>
      <c r="N14" s="475">
        <f t="shared" ref="N14:Y14" si="6">SUM(N12:N13)</f>
        <v>0</v>
      </c>
      <c r="O14" s="393">
        <f t="shared" si="6"/>
        <v>0</v>
      </c>
      <c r="P14" s="475">
        <f t="shared" si="6"/>
        <v>0</v>
      </c>
      <c r="Q14" s="393">
        <f t="shared" si="6"/>
        <v>0</v>
      </c>
      <c r="R14" s="475">
        <f t="shared" si="6"/>
        <v>0</v>
      </c>
      <c r="S14" s="393">
        <f t="shared" si="6"/>
        <v>0</v>
      </c>
      <c r="T14" s="475">
        <f t="shared" si="6"/>
        <v>0</v>
      </c>
      <c r="U14" s="393">
        <f t="shared" si="6"/>
        <v>0</v>
      </c>
      <c r="V14" s="475">
        <f t="shared" si="6"/>
        <v>0</v>
      </c>
      <c r="W14" s="393">
        <f t="shared" si="6"/>
        <v>0</v>
      </c>
      <c r="X14" s="475">
        <f t="shared" si="6"/>
        <v>0</v>
      </c>
      <c r="Y14" s="393">
        <f t="shared" si="6"/>
        <v>0</v>
      </c>
      <c r="Z14" s="162"/>
      <c r="AA14" s="390" t="b">
        <f>SUM(O14,Q14,S14,U14,W14,Y14)=J14</f>
        <v>1</v>
      </c>
    </row>
    <row r="15" spans="1:256" s="171" customFormat="1" ht="8.25" customHeight="1" x14ac:dyDescent="0.25">
      <c r="A15" s="436"/>
      <c r="B15" s="71"/>
      <c r="C15" s="186"/>
      <c r="D15" s="183"/>
      <c r="E15" s="71"/>
      <c r="F15" s="71"/>
      <c r="G15" s="71"/>
      <c r="H15" s="71"/>
      <c r="I15" s="71"/>
      <c r="J15" s="184"/>
      <c r="K15" s="71"/>
      <c r="L15" s="185"/>
      <c r="M15" s="185"/>
      <c r="N15" s="483"/>
      <c r="O15" s="71"/>
      <c r="P15" s="483"/>
      <c r="Q15" s="71"/>
      <c r="R15" s="483"/>
      <c r="S15" s="71"/>
      <c r="T15" s="483"/>
      <c r="U15" s="71"/>
      <c r="V15" s="483"/>
      <c r="W15" s="71"/>
      <c r="X15" s="483"/>
      <c r="Y15" s="71"/>
    </row>
    <row r="16" spans="1:256" s="171" customFormat="1" ht="25.5" x14ac:dyDescent="0.25">
      <c r="A16" s="436"/>
      <c r="B16" s="67"/>
      <c r="C16" s="148" t="s">
        <v>34</v>
      </c>
      <c r="D16" s="176" t="s">
        <v>0</v>
      </c>
      <c r="E16" s="67"/>
      <c r="F16" s="67"/>
      <c r="G16" s="67"/>
      <c r="H16" s="67"/>
      <c r="I16" s="67"/>
      <c r="J16" s="177"/>
      <c r="K16" s="67"/>
      <c r="L16" s="180"/>
      <c r="M16" s="180" t="s">
        <v>214</v>
      </c>
      <c r="N16" s="482"/>
      <c r="P16" s="482"/>
      <c r="R16" s="482"/>
      <c r="T16" s="482"/>
      <c r="V16" s="482"/>
      <c r="X16" s="482"/>
    </row>
    <row r="17" spans="1:27" s="171" customFormat="1" ht="38.25" x14ac:dyDescent="0.2">
      <c r="A17" s="436"/>
      <c r="B17" s="67"/>
      <c r="C17" s="181">
        <v>1</v>
      </c>
      <c r="D17" s="187" t="s">
        <v>17</v>
      </c>
      <c r="E17" s="337"/>
      <c r="F17" s="337"/>
      <c r="G17" s="314" t="str">
        <f>IF(ISBLANK($F17), "", $F17*'Preliminary Questions'!$D$51)</f>
        <v/>
      </c>
      <c r="H17" s="337"/>
      <c r="I17" s="310" t="str">
        <f>IF(OR(ISBLANK($F17),ISBLANK($H17)),"",$F17*$H17)</f>
        <v/>
      </c>
      <c r="J17" s="311" t="str">
        <f>IF(OR(ISBLANK($F17),ISBLANK($H17)),"",$G17*$H17)</f>
        <v/>
      </c>
      <c r="K17" s="337"/>
      <c r="L17" s="180" t="s">
        <v>178</v>
      </c>
      <c r="M17" s="180"/>
      <c r="N17" s="482"/>
      <c r="O17" s="305" t="str">
        <f t="shared" ref="O17:O23" si="7">IF(AND(ISNUMBER($N17),ISNUMBER($J17)),$N17*$J17,"")</f>
        <v/>
      </c>
      <c r="P17" s="467"/>
      <c r="Q17" s="305" t="str">
        <f t="shared" ref="Q17:Q23" si="8">IF(AND(ISNUMBER($P17),ISNUMBER($J17)),$P17*$J17,"")</f>
        <v/>
      </c>
      <c r="R17" s="467"/>
      <c r="S17" s="305" t="str">
        <f t="shared" ref="S17:S23" si="9">IF(AND(ISNUMBER($R17),ISNUMBER($J17)),$R17*$J17,"")</f>
        <v/>
      </c>
      <c r="T17" s="467"/>
      <c r="U17" s="305" t="str">
        <f t="shared" ref="U17:U23" si="10">IF(AND(ISNUMBER($T17),ISNUMBER($J17)),$T17*$J17,"")</f>
        <v/>
      </c>
      <c r="V17" s="467"/>
      <c r="W17" s="305" t="str">
        <f t="shared" ref="W17:W23" si="11">IF(AND(ISNUMBER($V17),ISNUMBER($J17)),$V17*$J17,"")</f>
        <v/>
      </c>
      <c r="X17" s="467"/>
      <c r="Y17" s="305" t="str">
        <f t="shared" ref="Y17:Y23" si="12">IF(AND(ISNUMBER($X17),ISNUMBER($J17)),$X17*$J17,"")</f>
        <v/>
      </c>
    </row>
    <row r="18" spans="1:27" s="171" customFormat="1" ht="38.25" x14ac:dyDescent="0.2">
      <c r="A18" s="436"/>
      <c r="B18" s="67"/>
      <c r="C18" s="181">
        <v>2</v>
      </c>
      <c r="D18" s="187" t="s">
        <v>18</v>
      </c>
      <c r="E18" s="337"/>
      <c r="F18" s="337"/>
      <c r="G18" s="314" t="str">
        <f>IF(ISBLANK($F18), "", $F18*'Preliminary Questions'!$D$51)</f>
        <v/>
      </c>
      <c r="H18" s="337"/>
      <c r="I18" s="310" t="str">
        <f t="shared" ref="I18:I23" si="13">IF(OR(ISBLANK($F18),ISBLANK($H18)),"",$F18*$H18)</f>
        <v/>
      </c>
      <c r="J18" s="311" t="str">
        <f t="shared" ref="J18:J23" si="14">IF(OR(ISBLANK($F18),ISBLANK($H18)),"",$G18*$H18)</f>
        <v/>
      </c>
      <c r="K18" s="338"/>
      <c r="L18" s="180" t="s">
        <v>291</v>
      </c>
      <c r="M18" s="180"/>
      <c r="N18" s="482"/>
      <c r="O18" s="305" t="str">
        <f t="shared" si="7"/>
        <v/>
      </c>
      <c r="P18" s="467"/>
      <c r="Q18" s="305" t="str">
        <f t="shared" si="8"/>
        <v/>
      </c>
      <c r="R18" s="467"/>
      <c r="S18" s="305" t="str">
        <f t="shared" si="9"/>
        <v/>
      </c>
      <c r="T18" s="467"/>
      <c r="U18" s="305" t="str">
        <f t="shared" si="10"/>
        <v/>
      </c>
      <c r="V18" s="467"/>
      <c r="W18" s="305" t="str">
        <f t="shared" si="11"/>
        <v/>
      </c>
      <c r="X18" s="467"/>
      <c r="Y18" s="305" t="str">
        <f t="shared" si="12"/>
        <v/>
      </c>
    </row>
    <row r="19" spans="1:27" s="171" customFormat="1" ht="28.15" customHeight="1" x14ac:dyDescent="0.25">
      <c r="A19" s="436"/>
      <c r="B19" s="67"/>
      <c r="C19" s="181"/>
      <c r="D19" s="189" t="s">
        <v>38</v>
      </c>
      <c r="E19" s="337"/>
      <c r="F19" s="337"/>
      <c r="G19" s="310" t="str">
        <f>IF(ISBLANK($F19), "", $F19*'Preliminary Questions'!$D$51)</f>
        <v/>
      </c>
      <c r="H19" s="337"/>
      <c r="I19" s="310" t="str">
        <f t="shared" si="13"/>
        <v/>
      </c>
      <c r="J19" s="311" t="str">
        <f t="shared" si="14"/>
        <v/>
      </c>
      <c r="K19" s="337"/>
      <c r="L19" s="68" t="s">
        <v>292</v>
      </c>
      <c r="M19" s="180"/>
      <c r="N19" s="482"/>
      <c r="O19" s="305" t="str">
        <f t="shared" si="7"/>
        <v/>
      </c>
      <c r="P19" s="467"/>
      <c r="Q19" s="305" t="str">
        <f t="shared" si="8"/>
        <v/>
      </c>
      <c r="R19" s="467"/>
      <c r="S19" s="305" t="str">
        <f t="shared" si="9"/>
        <v/>
      </c>
      <c r="T19" s="467"/>
      <c r="U19" s="305" t="str">
        <f t="shared" si="10"/>
        <v/>
      </c>
      <c r="V19" s="467"/>
      <c r="W19" s="305" t="str">
        <f t="shared" si="11"/>
        <v/>
      </c>
      <c r="X19" s="467"/>
      <c r="Y19" s="305" t="str">
        <f t="shared" si="12"/>
        <v/>
      </c>
    </row>
    <row r="20" spans="1:27" s="171" customFormat="1" ht="28.15" customHeight="1" x14ac:dyDescent="0.25">
      <c r="A20" s="436"/>
      <c r="B20" s="67"/>
      <c r="C20" s="181"/>
      <c r="D20" s="189" t="s">
        <v>39</v>
      </c>
      <c r="E20" s="337"/>
      <c r="F20" s="337"/>
      <c r="G20" s="310" t="str">
        <f>IF(ISBLANK($F20), "", $F20*'Preliminary Questions'!$D$51)</f>
        <v/>
      </c>
      <c r="H20" s="337"/>
      <c r="I20" s="310" t="str">
        <f t="shared" si="13"/>
        <v/>
      </c>
      <c r="J20" s="311" t="str">
        <f t="shared" si="14"/>
        <v/>
      </c>
      <c r="K20" s="337"/>
      <c r="L20" s="68" t="s">
        <v>293</v>
      </c>
      <c r="M20" s="180"/>
      <c r="N20" s="482"/>
      <c r="O20" s="305" t="str">
        <f t="shared" si="7"/>
        <v/>
      </c>
      <c r="P20" s="467"/>
      <c r="Q20" s="305" t="str">
        <f t="shared" si="8"/>
        <v/>
      </c>
      <c r="R20" s="467"/>
      <c r="S20" s="305" t="str">
        <f t="shared" si="9"/>
        <v/>
      </c>
      <c r="T20" s="467"/>
      <c r="U20" s="305" t="str">
        <f t="shared" si="10"/>
        <v/>
      </c>
      <c r="V20" s="467"/>
      <c r="W20" s="305" t="str">
        <f t="shared" si="11"/>
        <v/>
      </c>
      <c r="X20" s="467"/>
      <c r="Y20" s="305" t="str">
        <f t="shared" si="12"/>
        <v/>
      </c>
    </row>
    <row r="21" spans="1:27" s="171" customFormat="1" ht="13.5" customHeight="1" x14ac:dyDescent="0.2">
      <c r="A21" s="436"/>
      <c r="B21" s="67"/>
      <c r="C21" s="181"/>
      <c r="D21" s="189" t="s">
        <v>40</v>
      </c>
      <c r="E21" s="347"/>
      <c r="F21" s="337"/>
      <c r="G21" s="314" t="str">
        <f>IF(ISBLANK($F21), "", $F21*'Preliminary Questions'!$D$51)</f>
        <v/>
      </c>
      <c r="H21" s="337"/>
      <c r="I21" s="310" t="str">
        <f t="shared" si="13"/>
        <v/>
      </c>
      <c r="J21" s="311" t="str">
        <f t="shared" si="14"/>
        <v/>
      </c>
      <c r="K21" s="337"/>
      <c r="L21" s="180" t="s">
        <v>179</v>
      </c>
      <c r="M21" s="180"/>
      <c r="N21" s="482"/>
      <c r="O21" s="305" t="str">
        <f t="shared" si="7"/>
        <v/>
      </c>
      <c r="P21" s="467"/>
      <c r="Q21" s="305" t="str">
        <f t="shared" si="8"/>
        <v/>
      </c>
      <c r="R21" s="467"/>
      <c r="S21" s="305" t="str">
        <f t="shared" si="9"/>
        <v/>
      </c>
      <c r="T21" s="467"/>
      <c r="U21" s="305" t="str">
        <f t="shared" si="10"/>
        <v/>
      </c>
      <c r="V21" s="467"/>
      <c r="W21" s="305" t="str">
        <f t="shared" si="11"/>
        <v/>
      </c>
      <c r="X21" s="467"/>
      <c r="Y21" s="305" t="str">
        <f t="shared" si="12"/>
        <v/>
      </c>
    </row>
    <row r="22" spans="1:27" s="171" customFormat="1" ht="25.5" x14ac:dyDescent="0.2">
      <c r="A22" s="436"/>
      <c r="B22" s="67"/>
      <c r="C22" s="181"/>
      <c r="D22" s="188" t="s">
        <v>9</v>
      </c>
      <c r="E22" s="347"/>
      <c r="F22" s="337"/>
      <c r="G22" s="314" t="str">
        <f>IF(ISBLANK($F22), "", $F22*'Preliminary Questions'!$D$51)</f>
        <v/>
      </c>
      <c r="H22" s="337"/>
      <c r="I22" s="310" t="str">
        <f t="shared" si="13"/>
        <v/>
      </c>
      <c r="J22" s="311" t="str">
        <f t="shared" si="14"/>
        <v/>
      </c>
      <c r="K22" s="338"/>
      <c r="L22" s="180" t="s">
        <v>180</v>
      </c>
      <c r="M22" s="180"/>
      <c r="N22" s="482"/>
      <c r="O22" s="305" t="str">
        <f t="shared" si="7"/>
        <v/>
      </c>
      <c r="P22" s="467"/>
      <c r="Q22" s="305" t="str">
        <f t="shared" si="8"/>
        <v/>
      </c>
      <c r="R22" s="467"/>
      <c r="S22" s="305" t="str">
        <f t="shared" si="9"/>
        <v/>
      </c>
      <c r="T22" s="467"/>
      <c r="U22" s="305" t="str">
        <f t="shared" si="10"/>
        <v/>
      </c>
      <c r="V22" s="467"/>
      <c r="W22" s="305" t="str">
        <f t="shared" si="11"/>
        <v/>
      </c>
      <c r="X22" s="467"/>
      <c r="Y22" s="305" t="str">
        <f t="shared" si="12"/>
        <v/>
      </c>
    </row>
    <row r="23" spans="1:27" s="171" customFormat="1" ht="15.75" thickBot="1" x14ac:dyDescent="0.25">
      <c r="A23" s="436"/>
      <c r="B23" s="67"/>
      <c r="C23" s="181">
        <f>C18+1</f>
        <v>3</v>
      </c>
      <c r="D23" s="187" t="s">
        <v>190</v>
      </c>
      <c r="E23" s="338"/>
      <c r="F23" s="337"/>
      <c r="G23" s="314" t="str">
        <f>IF(ISBLANK($F23), "", $F23*'Preliminary Questions'!$D$51)</f>
        <v/>
      </c>
      <c r="H23" s="337"/>
      <c r="I23" s="310" t="str">
        <f t="shared" si="13"/>
        <v/>
      </c>
      <c r="J23" s="311" t="str">
        <f t="shared" si="14"/>
        <v/>
      </c>
      <c r="K23" s="337"/>
      <c r="L23" s="68" t="s">
        <v>202</v>
      </c>
      <c r="M23" s="180"/>
      <c r="N23" s="482"/>
      <c r="O23" s="305" t="str">
        <f t="shared" si="7"/>
        <v/>
      </c>
      <c r="P23" s="467"/>
      <c r="Q23" s="305" t="str">
        <f t="shared" si="8"/>
        <v/>
      </c>
      <c r="R23" s="467"/>
      <c r="S23" s="305" t="str">
        <f t="shared" si="9"/>
        <v/>
      </c>
      <c r="T23" s="467"/>
      <c r="U23" s="305" t="str">
        <f t="shared" si="10"/>
        <v/>
      </c>
      <c r="V23" s="467"/>
      <c r="W23" s="305" t="str">
        <f t="shared" si="11"/>
        <v/>
      </c>
      <c r="X23" s="467"/>
      <c r="Y23" s="305" t="str">
        <f t="shared" si="12"/>
        <v/>
      </c>
    </row>
    <row r="24" spans="1:27" s="171" customFormat="1" ht="15.75" thickBot="1" x14ac:dyDescent="0.3">
      <c r="A24" s="436"/>
      <c r="B24" s="200"/>
      <c r="C24" s="201"/>
      <c r="D24" s="134" t="s">
        <v>51</v>
      </c>
      <c r="E24" s="135"/>
      <c r="F24" s="136"/>
      <c r="G24" s="136"/>
      <c r="H24" s="137"/>
      <c r="I24" s="294">
        <f>SUM($I$17:$I$23)</f>
        <v>0</v>
      </c>
      <c r="J24" s="138">
        <f>SUM($J$17:$J$23)</f>
        <v>0</v>
      </c>
      <c r="K24" s="200"/>
      <c r="L24" s="145"/>
      <c r="M24" s="145"/>
      <c r="N24" s="475">
        <f t="shared" ref="N24:Y24" si="15">SUM(N17:N23)</f>
        <v>0</v>
      </c>
      <c r="O24" s="393">
        <f t="shared" si="15"/>
        <v>0</v>
      </c>
      <c r="P24" s="475">
        <f t="shared" si="15"/>
        <v>0</v>
      </c>
      <c r="Q24" s="393">
        <f t="shared" si="15"/>
        <v>0</v>
      </c>
      <c r="R24" s="475">
        <f t="shared" si="15"/>
        <v>0</v>
      </c>
      <c r="S24" s="393">
        <f t="shared" si="15"/>
        <v>0</v>
      </c>
      <c r="T24" s="475">
        <f t="shared" si="15"/>
        <v>0</v>
      </c>
      <c r="U24" s="393">
        <f t="shared" si="15"/>
        <v>0</v>
      </c>
      <c r="V24" s="475">
        <f t="shared" si="15"/>
        <v>0</v>
      </c>
      <c r="W24" s="393">
        <f t="shared" si="15"/>
        <v>0</v>
      </c>
      <c r="X24" s="475">
        <f t="shared" si="15"/>
        <v>0</v>
      </c>
      <c r="Y24" s="393">
        <f t="shared" si="15"/>
        <v>0</v>
      </c>
      <c r="Z24" s="162"/>
      <c r="AA24" s="390" t="b">
        <f>SUM(O24,Q24,S24,U24,W24,Y24)=J24</f>
        <v>1</v>
      </c>
    </row>
    <row r="25" spans="1:27" s="171" customFormat="1" ht="7.5" customHeight="1" x14ac:dyDescent="0.25">
      <c r="A25" s="436"/>
      <c r="B25" s="71"/>
      <c r="C25" s="182"/>
      <c r="D25" s="190"/>
      <c r="E25" s="71"/>
      <c r="F25" s="71"/>
      <c r="G25" s="71"/>
      <c r="H25" s="71"/>
      <c r="I25" s="71"/>
      <c r="J25" s="184"/>
      <c r="K25" s="71"/>
      <c r="L25" s="185"/>
      <c r="M25" s="185"/>
      <c r="N25" s="483"/>
      <c r="O25" s="71"/>
      <c r="P25" s="483"/>
      <c r="Q25" s="71"/>
      <c r="R25" s="483"/>
      <c r="S25" s="71"/>
      <c r="T25" s="483"/>
      <c r="U25" s="71"/>
      <c r="V25" s="483"/>
      <c r="W25" s="71"/>
      <c r="X25" s="483"/>
      <c r="Y25" s="71"/>
    </row>
    <row r="26" spans="1:27" s="171" customFormat="1" ht="38.25" x14ac:dyDescent="0.25">
      <c r="A26" s="436"/>
      <c r="B26" s="67"/>
      <c r="C26" s="148" t="s">
        <v>35</v>
      </c>
      <c r="D26" s="176" t="s">
        <v>1</v>
      </c>
      <c r="E26" s="67"/>
      <c r="F26" s="67"/>
      <c r="G26" s="67"/>
      <c r="H26" s="67"/>
      <c r="I26" s="67"/>
      <c r="J26" s="67"/>
      <c r="K26" s="67"/>
      <c r="L26" s="180" t="s">
        <v>88</v>
      </c>
      <c r="M26" s="180" t="s">
        <v>215</v>
      </c>
      <c r="N26" s="482"/>
      <c r="P26" s="482"/>
      <c r="R26" s="482"/>
      <c r="T26" s="482"/>
      <c r="V26" s="482"/>
      <c r="X26" s="482"/>
    </row>
    <row r="27" spans="1:27" s="171" customFormat="1" x14ac:dyDescent="0.2">
      <c r="A27" s="436"/>
      <c r="B27" s="67"/>
      <c r="C27" s="181">
        <v>1</v>
      </c>
      <c r="D27" s="337"/>
      <c r="E27" s="337"/>
      <c r="F27" s="337"/>
      <c r="G27" s="314" t="str">
        <f>IF(ISBLANK($F27), "", $F27*'Preliminary Questions'!$D$51)</f>
        <v/>
      </c>
      <c r="H27" s="337"/>
      <c r="I27" s="310" t="str">
        <f>IF(OR(ISBLANK($F27),ISBLANK($H27)),"",$F27*$H27)</f>
        <v/>
      </c>
      <c r="J27" s="311" t="str">
        <f>IF(OR(ISBLANK($F27),ISBLANK($H27)),"",$G27*$H27)</f>
        <v/>
      </c>
      <c r="K27" s="337"/>
      <c r="L27" s="180" t="s">
        <v>203</v>
      </c>
      <c r="M27" s="180"/>
      <c r="N27" s="482"/>
      <c r="O27" s="305" t="str">
        <f t="shared" ref="O27:O28" si="16">IF(AND(ISNUMBER($N27),ISNUMBER($J27)),$N27*$J27,"")</f>
        <v/>
      </c>
      <c r="P27" s="467"/>
      <c r="Q27" s="305" t="str">
        <f t="shared" ref="Q27:Q28" si="17">IF(AND(ISNUMBER($P27),ISNUMBER($J27)),$P27*$J27,"")</f>
        <v/>
      </c>
      <c r="R27" s="467"/>
      <c r="S27" s="305" t="str">
        <f t="shared" ref="S27:S28" si="18">IF(AND(ISNUMBER($R27),ISNUMBER($J27)),$R27*$J27,"")</f>
        <v/>
      </c>
      <c r="T27" s="467"/>
      <c r="U27" s="305" t="str">
        <f t="shared" ref="U27:U28" si="19">IF(AND(ISNUMBER($T27),ISNUMBER($J27)),$T27*$J27,"")</f>
        <v/>
      </c>
      <c r="V27" s="467"/>
      <c r="W27" s="305" t="str">
        <f t="shared" ref="W27:W28" si="20">IF(AND(ISNUMBER($V27),ISNUMBER($J27)),$V27*$J27,"")</f>
        <v/>
      </c>
      <c r="X27" s="467"/>
      <c r="Y27" s="305" t="str">
        <f t="shared" ref="Y27:Y28" si="21">IF(AND(ISNUMBER($X27),ISNUMBER($J27)),$X27*$J27,"")</f>
        <v/>
      </c>
    </row>
    <row r="28" spans="1:27" s="171" customFormat="1" ht="15.75" thickBot="1" x14ac:dyDescent="0.25">
      <c r="A28" s="436"/>
      <c r="B28" s="67"/>
      <c r="C28" s="181">
        <v>2</v>
      </c>
      <c r="D28" s="337"/>
      <c r="E28" s="337"/>
      <c r="F28" s="337"/>
      <c r="G28" s="314" t="str">
        <f>IF(ISBLANK($F28), "", $F28*'Preliminary Questions'!$D$51)</f>
        <v/>
      </c>
      <c r="H28" s="337"/>
      <c r="I28" s="310" t="str">
        <f>IF(OR(ISBLANK($F28),ISBLANK($H28)),"",$F28*$H28)</f>
        <v/>
      </c>
      <c r="J28" s="311" t="str">
        <f>IF(OR(ISBLANK($F28),ISBLANK($H28)),"",$G28*$H28)</f>
        <v/>
      </c>
      <c r="K28" s="337"/>
      <c r="L28" s="180"/>
      <c r="M28" s="180"/>
      <c r="N28" s="482"/>
      <c r="O28" s="305" t="str">
        <f t="shared" si="16"/>
        <v/>
      </c>
      <c r="P28" s="467"/>
      <c r="Q28" s="305" t="str">
        <f t="shared" si="17"/>
        <v/>
      </c>
      <c r="R28" s="467"/>
      <c r="S28" s="305" t="str">
        <f t="shared" si="18"/>
        <v/>
      </c>
      <c r="T28" s="467"/>
      <c r="U28" s="305" t="str">
        <f t="shared" si="19"/>
        <v/>
      </c>
      <c r="V28" s="467"/>
      <c r="W28" s="305" t="str">
        <f t="shared" si="20"/>
        <v/>
      </c>
      <c r="X28" s="467"/>
      <c r="Y28" s="305" t="str">
        <f t="shared" si="21"/>
        <v/>
      </c>
    </row>
    <row r="29" spans="1:27" s="171" customFormat="1" ht="13.5" customHeight="1" thickBot="1" x14ac:dyDescent="0.3">
      <c r="A29" s="436"/>
      <c r="B29" s="200"/>
      <c r="C29" s="202"/>
      <c r="D29" s="134" t="s">
        <v>51</v>
      </c>
      <c r="E29" s="135"/>
      <c r="F29" s="136"/>
      <c r="G29" s="136"/>
      <c r="H29" s="137"/>
      <c r="I29" s="294">
        <f>SUM($I$27:$I$28)</f>
        <v>0</v>
      </c>
      <c r="J29" s="138">
        <f>SUM($J$27:$J$28)</f>
        <v>0</v>
      </c>
      <c r="K29" s="200"/>
      <c r="L29" s="145"/>
      <c r="M29" s="145"/>
      <c r="N29" s="475">
        <f t="shared" ref="N29:Y29" si="22">SUM(N27:N28)</f>
        <v>0</v>
      </c>
      <c r="O29" s="393">
        <f t="shared" si="22"/>
        <v>0</v>
      </c>
      <c r="P29" s="475">
        <f t="shared" si="22"/>
        <v>0</v>
      </c>
      <c r="Q29" s="393">
        <f t="shared" si="22"/>
        <v>0</v>
      </c>
      <c r="R29" s="475">
        <f t="shared" si="22"/>
        <v>0</v>
      </c>
      <c r="S29" s="393">
        <f t="shared" si="22"/>
        <v>0</v>
      </c>
      <c r="T29" s="475">
        <f t="shared" si="22"/>
        <v>0</v>
      </c>
      <c r="U29" s="393">
        <f t="shared" si="22"/>
        <v>0</v>
      </c>
      <c r="V29" s="475">
        <f t="shared" si="22"/>
        <v>0</v>
      </c>
      <c r="W29" s="393">
        <f t="shared" si="22"/>
        <v>0</v>
      </c>
      <c r="X29" s="475">
        <f t="shared" si="22"/>
        <v>0</v>
      </c>
      <c r="Y29" s="393">
        <f t="shared" si="22"/>
        <v>0</v>
      </c>
      <c r="Z29" s="162"/>
      <c r="AA29" s="390" t="b">
        <f>SUM(O29,Q29,S29,U29,W29,Y29)=J29</f>
        <v>1</v>
      </c>
    </row>
    <row r="30" spans="1:27" ht="6" customHeight="1" x14ac:dyDescent="0.25">
      <c r="B30" s="1"/>
      <c r="C30" s="1"/>
      <c r="D30" s="1"/>
      <c r="E30" s="1"/>
      <c r="F30" s="1"/>
      <c r="G30" s="1"/>
      <c r="H30" s="1"/>
      <c r="I30" s="1"/>
      <c r="J30" s="1"/>
      <c r="K30" s="1"/>
      <c r="L30" s="1"/>
      <c r="M30" s="1"/>
      <c r="N30" s="484"/>
      <c r="O30" s="416"/>
      <c r="P30" s="484"/>
      <c r="Q30" s="416"/>
      <c r="R30" s="484"/>
      <c r="S30" s="416"/>
      <c r="T30" s="484"/>
      <c r="U30" s="416"/>
      <c r="V30" s="484"/>
      <c r="W30" s="416"/>
      <c r="X30" s="484"/>
      <c r="Y30" s="416"/>
    </row>
    <row r="31" spans="1:27" ht="6" customHeight="1" thickBot="1" x14ac:dyDescent="0.3">
      <c r="B31" s="61"/>
      <c r="C31" s="132"/>
      <c r="D31" s="133"/>
      <c r="E31" s="61"/>
      <c r="F31" s="61"/>
      <c r="G31" s="61"/>
      <c r="H31" s="61"/>
      <c r="I31" s="61"/>
      <c r="J31" s="61"/>
      <c r="K31" s="125"/>
      <c r="L31" s="58"/>
      <c r="M31" s="58"/>
    </row>
    <row r="32" spans="1:27" ht="15.75" thickBot="1" x14ac:dyDescent="0.3">
      <c r="A32" s="437" t="s">
        <v>134</v>
      </c>
      <c r="B32" s="149"/>
      <c r="C32" s="150"/>
      <c r="D32" s="139" t="s">
        <v>52</v>
      </c>
      <c r="E32" s="140"/>
      <c r="F32" s="140"/>
      <c r="G32" s="141"/>
      <c r="H32" s="140"/>
      <c r="I32" s="295">
        <f>SUM($I$14,$I$24,$I$29)</f>
        <v>0</v>
      </c>
      <c r="J32" s="142">
        <f>SUM($J$14,$J$24,$J$29)</f>
        <v>0</v>
      </c>
      <c r="K32" s="149"/>
      <c r="L32" s="149"/>
      <c r="M32" s="149"/>
      <c r="N32" s="475">
        <f>SUM(N$29,N$24,N$14)</f>
        <v>0</v>
      </c>
      <c r="O32" s="393">
        <f t="shared" ref="O32:X32" si="23">SUM(O$29,O$24,O$14)</f>
        <v>0</v>
      </c>
      <c r="P32" s="475">
        <f t="shared" si="23"/>
        <v>0</v>
      </c>
      <c r="Q32" s="393">
        <f t="shared" si="23"/>
        <v>0</v>
      </c>
      <c r="R32" s="475">
        <f t="shared" si="23"/>
        <v>0</v>
      </c>
      <c r="S32" s="393">
        <f t="shared" si="23"/>
        <v>0</v>
      </c>
      <c r="T32" s="475">
        <f t="shared" si="23"/>
        <v>0</v>
      </c>
      <c r="U32" s="393">
        <f t="shared" si="23"/>
        <v>0</v>
      </c>
      <c r="V32" s="475">
        <f t="shared" si="23"/>
        <v>0</v>
      </c>
      <c r="W32" s="393">
        <f t="shared" si="23"/>
        <v>0</v>
      </c>
      <c r="X32" s="475">
        <f t="shared" si="23"/>
        <v>0</v>
      </c>
      <c r="Y32" s="393">
        <f>SUM(Y$29,Y$24,Y$14)</f>
        <v>0</v>
      </c>
      <c r="Z32" s="390" t="b">
        <f>SUM(N32,P32,R32,T32,V32,X32)=1</f>
        <v>0</v>
      </c>
      <c r="AA32" s="390" t="b">
        <f>SUM(O32,Q32,S32,U32,W32,Y32)=J32</f>
        <v>1</v>
      </c>
    </row>
    <row r="33" spans="12:12" x14ac:dyDescent="0.25">
      <c r="L33" s="68"/>
    </row>
    <row r="34" spans="12:12" x14ac:dyDescent="0.25">
      <c r="L34" s="68"/>
    </row>
    <row r="35" spans="12:12" x14ac:dyDescent="0.25">
      <c r="L35" s="68"/>
    </row>
    <row r="36" spans="12:12" x14ac:dyDescent="0.25">
      <c r="L36" s="68"/>
    </row>
  </sheetData>
  <sheetProtection insertRows="0"/>
  <mergeCells count="18">
    <mergeCell ref="J7:J9"/>
    <mergeCell ref="E7:E9"/>
    <mergeCell ref="F7:F9"/>
    <mergeCell ref="G7:G9"/>
    <mergeCell ref="H7:H9"/>
    <mergeCell ref="I7:I9"/>
    <mergeCell ref="Z8:AA8"/>
    <mergeCell ref="Z9:AA9"/>
    <mergeCell ref="K7:K9"/>
    <mergeCell ref="L7:L9"/>
    <mergeCell ref="M7:M9"/>
    <mergeCell ref="N7:Y7"/>
    <mergeCell ref="N8:O8"/>
    <mergeCell ref="P8:Q8"/>
    <mergeCell ref="R8:S8"/>
    <mergeCell ref="T8:U8"/>
    <mergeCell ref="V8:W8"/>
    <mergeCell ref="X8:Y8"/>
  </mergeCells>
  <conditionalFormatting sqref="F7:F32 I7:I32">
    <cfRule type="expression" dxfId="100" priority="44">
      <formula>IF(Other_Currency="No",1,0)</formula>
    </cfRule>
  </conditionalFormatting>
  <conditionalFormatting sqref="A2:XFD11 A15:XFD16 AB14:IV14 A25:XFD26 AB24:IV24 AB29:IV29 A30:XFD31 A33:XFD65536 A32:Y32 AB32:IV32 A1:H1 K1:XFD1 A12:N13 Z12:XFD13 Z17:XFD23 A27:N28 Z27:XFD28 A17:N23 A14:Y14 A24:Y24 A29:Y29">
    <cfRule type="expression" dxfId="99" priority="21" stopIfTrue="1">
      <formula>IF(Tab_7_Answer="No",1,0)</formula>
    </cfRule>
  </conditionalFormatting>
  <conditionalFormatting sqref="Z14:AA14">
    <cfRule type="expression" dxfId="98" priority="20" stopIfTrue="1">
      <formula>IF(Tab_1_Answer="No",1,0)</formula>
    </cfRule>
  </conditionalFormatting>
  <conditionalFormatting sqref="Z14:AA14">
    <cfRule type="containsText" dxfId="97" priority="18" stopIfTrue="1" operator="containsText" text="false">
      <formula>NOT(ISERROR(SEARCH("false",Z14)))</formula>
    </cfRule>
    <cfRule type="containsText" dxfId="96" priority="19" stopIfTrue="1" operator="containsText" text="true">
      <formula>NOT(ISERROR(SEARCH("true",Z14)))</formula>
    </cfRule>
  </conditionalFormatting>
  <conditionalFormatting sqref="Z24:AA24">
    <cfRule type="expression" dxfId="95" priority="17" stopIfTrue="1">
      <formula>IF(Tab_1_Answer="No",1,0)</formula>
    </cfRule>
  </conditionalFormatting>
  <conditionalFormatting sqref="Z24:AA24">
    <cfRule type="containsText" dxfId="94" priority="15" stopIfTrue="1" operator="containsText" text="false">
      <formula>NOT(ISERROR(SEARCH("false",Z24)))</formula>
    </cfRule>
    <cfRule type="containsText" dxfId="93" priority="16" stopIfTrue="1" operator="containsText" text="true">
      <formula>NOT(ISERROR(SEARCH("true",Z24)))</formula>
    </cfRule>
  </conditionalFormatting>
  <conditionalFormatting sqref="Z29:AA29">
    <cfRule type="expression" dxfId="92" priority="14" stopIfTrue="1">
      <formula>IF(Tab_1_Answer="No",1,0)</formula>
    </cfRule>
  </conditionalFormatting>
  <conditionalFormatting sqref="Z29:AA29">
    <cfRule type="containsText" dxfId="91" priority="12" stopIfTrue="1" operator="containsText" text="false">
      <formula>NOT(ISERROR(SEARCH("false",Z29)))</formula>
    </cfRule>
    <cfRule type="containsText" dxfId="90" priority="13" stopIfTrue="1" operator="containsText" text="true">
      <formula>NOT(ISERROR(SEARCH("true",Z29)))</formula>
    </cfRule>
  </conditionalFormatting>
  <conditionalFormatting sqref="I1:J1">
    <cfRule type="expression" dxfId="89" priority="8" stopIfTrue="1">
      <formula>IF(Tab_1_Answer="No",1,0)</formula>
    </cfRule>
  </conditionalFormatting>
  <conditionalFormatting sqref="Z32:AA32">
    <cfRule type="expression" dxfId="88" priority="7" stopIfTrue="1">
      <formula>IF(Tab_1_Answer="No",1,0)</formula>
    </cfRule>
  </conditionalFormatting>
  <conditionalFormatting sqref="Z32:AA32">
    <cfRule type="containsText" dxfId="87" priority="5" stopIfTrue="1" operator="containsText" text="false">
      <formula>NOT(ISERROR(SEARCH("false",Z32)))</formula>
    </cfRule>
    <cfRule type="containsText" dxfId="86" priority="6" stopIfTrue="1" operator="containsText" text="true">
      <formula>NOT(ISERROR(SEARCH("true",Z32)))</formula>
    </cfRule>
  </conditionalFormatting>
  <conditionalFormatting sqref="O28:Y28">
    <cfRule type="expression" dxfId="85" priority="1" stopIfTrue="1">
      <formula>IF(Tab_2_Answer="No",1,0)</formula>
    </cfRule>
  </conditionalFormatting>
  <conditionalFormatting sqref="O12:Y13">
    <cfRule type="expression" dxfId="84" priority="4" stopIfTrue="1">
      <formula>IF(Tab_2_Answer="No",1,0)</formula>
    </cfRule>
  </conditionalFormatting>
  <conditionalFormatting sqref="O17:Y23">
    <cfRule type="expression" dxfId="83" priority="3" stopIfTrue="1">
      <formula>IF(Tab_2_Answer="No",1,0)</formula>
    </cfRule>
  </conditionalFormatting>
  <conditionalFormatting sqref="O27:Y27">
    <cfRule type="expression" dxfId="82" priority="2" stopIfTrue="1">
      <formula>IF(Tab_2_Answer="No",1,0)</formula>
    </cfRule>
  </conditionalFormatting>
  <dataValidations count="20">
    <dataValidation allowBlank="1" showInputMessage="1" showErrorMessage="1" prompt="Please describe the origin and destination of each flight." sqref="K17" xr:uid="{00000000-0002-0000-0800-000000000000}"/>
    <dataValidation type="list" allowBlank="1" showInputMessage="1" showErrorMessage="1" prompt="The units for lodging should be in nights or per person. If you only have the total cost available, choose &quot;Total&quot; and enter 1 in &quot;# of Units&quot;" sqref="E12:E13" xr:uid="{00000000-0002-0000-0800-000001000000}">
      <formula1>"Nights,Person,Total"</formula1>
    </dataValidation>
    <dataValidation type="list" allowBlank="1" showInputMessage="1" showErrorMessage="1" prompt="Cost should be given either by number of buses rented or fare per person. If you only have a total cost available, choose &quot;Total&quot; and enter 1 in &quot;# of Units.&quot;" sqref="E21" xr:uid="{00000000-0002-0000-0800-000002000000}">
      <formula1>"Bus,Person,Total"</formula1>
    </dataValidation>
    <dataValidation type="list" allowBlank="1" showInputMessage="1" showErrorMessage="1" prompt="Units for staff per diem should  be in days or amount per person. If you only have a total cost available, choose &quot;Total&quot; and enter 1 in &quot;# of Units.&quot;" sqref="E27:E28" xr:uid="{00000000-0002-0000-0800-000003000000}">
      <formula1>"Days,Person,Total"</formula1>
    </dataValidation>
    <dataValidation allowBlank="1" showInputMessage="1" showErrorMessage="1" prompt="Please specify what form of transportation was taken. " sqref="K23" xr:uid="{00000000-0002-0000-0800-000004000000}"/>
    <dataValidation allowBlank="1" showInputMessage="1" showErrorMessage="1" prompt="Please specify if the van was rented or owned by J-PAL/IPA or the implementing partner." sqref="K20" xr:uid="{00000000-0002-0000-0800-000005000000}"/>
    <dataValidation allowBlank="1" showInputMessage="1" showErrorMessage="1" prompt="Please specify if the car was rented or owned by J-PAL/IPA or the implementing partner. " sqref="K19" xr:uid="{00000000-0002-0000-0800-000006000000}"/>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E22" xr:uid="{00000000-0002-0000-0800-000007000000}">
      <formula1>"Gallons, Liters, Miles, Kilometers, Total"</formula1>
    </dataValidation>
    <dataValidation allowBlank="1" showInputMessage="1" showErrorMessage="1" prompt="Please specify the type of lodging." sqref="K12:K13" xr:uid="{00000000-0002-0000-0800-000008000000}"/>
    <dataValidation allowBlank="1" showInputMessage="1" showErrorMessage="1" prompt="If a currency other than USD is used, this cell will automatically convert using the rate provided on the &quot;Preliminary Questions&quot; tab. Else, override the formula and enter cost in USD." sqref="G12:G13 G17:G23 G27:G28" xr:uid="{00000000-0002-0000-0800-000009000000}"/>
    <dataValidation type="list" allowBlank="1" showInputMessage="1" showErrorMessage="1" sqref="E19" xr:uid="{00000000-0002-0000-0800-00000A000000}">
      <formula1>"Cars, Total"</formula1>
    </dataValidation>
    <dataValidation type="list" allowBlank="1" showInputMessage="1" showErrorMessage="1" sqref="E20" xr:uid="{00000000-0002-0000-0800-00000B000000}">
      <formula1>"Vans, Total"</formula1>
    </dataValidation>
    <dataValidation type="list" allowBlank="1" showInputMessage="1" showErrorMessage="1" sqref="E25" xr:uid="{00000000-0002-0000-0800-00000C000000}">
      <formula1>"Gallons, Liters"</formula1>
    </dataValidation>
    <dataValidation type="list" allowBlank="1" showInputMessage="1" showErrorMessage="1" sqref="E11" xr:uid="{00000000-0002-0000-0800-00000D000000}">
      <formula1>"Days"</formula1>
    </dataValidation>
    <dataValidation type="list" allowBlank="1" showInputMessage="1" showErrorMessage="1" sqref="E15" xr:uid="{00000000-0002-0000-0800-00000E000000}">
      <formula1>#REF!</formula1>
    </dataValidation>
    <dataValidation type="list" allowBlank="1" showErrorMessage="1" sqref="H25:I25" xr:uid="{00000000-0002-0000-0800-00000F000000}">
      <formula1>#REF!</formula1>
    </dataValidation>
    <dataValidation type="list" allowBlank="1" showInputMessage="1" showErrorMessage="1" sqref="E17" xr:uid="{00000000-0002-0000-0800-000010000000}">
      <formula1>"Flights, Total"</formula1>
    </dataValidation>
    <dataValidation allowBlank="1" showErrorMessage="1" sqref="H23" xr:uid="{00000000-0002-0000-0800-000011000000}"/>
    <dataValidation allowBlank="1" showInputMessage="1" showErrorMessage="1" prompt="Checks that all percentage shares add up to 100%._x000a__x000a_" sqref="Z32" xr:uid="{8BA37ACB-5594-48BD-9C74-A3D207F238E4}"/>
    <dataValidation allowBlank="1" showInputMessage="1" showErrorMessage="1" prompt="Checks that resulting USD shares add up to total USD calculated in I13._x000a_" sqref="AA14 AA24 AA29 AA32" xr:uid="{00000000-0002-0000-0800-000013000000}"/>
  </dataValidations>
  <pageMargins left="0.75" right="0.75" top="1" bottom="1" header="0.3" footer="0.3"/>
  <pageSetup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Preliminary Questions</vt:lpstr>
      <vt:lpstr>1 - Capital Equipment</vt:lpstr>
      <vt:lpstr>2 - Program Administration</vt:lpstr>
      <vt:lpstr>3 - Targeting Costs</vt:lpstr>
      <vt:lpstr>4 - Staff Training</vt:lpstr>
      <vt:lpstr>5 - User Training</vt:lpstr>
      <vt:lpstr>6 - Implementation Costs</vt:lpstr>
      <vt:lpstr>7 - Travel Costs</vt:lpstr>
      <vt:lpstr>8 - User Costs</vt:lpstr>
      <vt:lpstr>9 - Monitoring Costs</vt:lpstr>
      <vt:lpstr>10 - Other Direct Costs</vt:lpstr>
      <vt:lpstr>Summary Costs</vt:lpstr>
      <vt:lpstr>Impact_Estimate</vt:lpstr>
      <vt:lpstr>Other_Currency</vt:lpstr>
      <vt:lpstr>Tab_1_Answer</vt:lpstr>
      <vt:lpstr>Tab_10_Answer</vt:lpstr>
      <vt:lpstr>Tab_3_Answer</vt:lpstr>
      <vt:lpstr>Tab_4_Answer</vt:lpstr>
      <vt:lpstr>Tab_5_Answer</vt:lpstr>
      <vt:lpstr>Tab_7_Answer</vt:lpstr>
      <vt:lpstr>Tab_8_Answer</vt:lpstr>
      <vt:lpstr>Tab_9_Answer</vt:lpstr>
    </vt:vector>
  </TitlesOfParts>
  <Company>Cornerstone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Jarus</dc:creator>
  <cp:lastModifiedBy>Siwach, Garima</cp:lastModifiedBy>
  <cp:lastPrinted>2013-11-15T05:31:23Z</cp:lastPrinted>
  <dcterms:created xsi:type="dcterms:W3CDTF">2013-10-02T01:22:28Z</dcterms:created>
  <dcterms:modified xsi:type="dcterms:W3CDTF">2019-12-23T21:58:07Z</dcterms:modified>
</cp:coreProperties>
</file>